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unji\Desktop\HP\"/>
    </mc:Choice>
  </mc:AlternateContent>
  <bookViews>
    <workbookView xWindow="0" yWindow="0" windowWidth="20490" windowHeight="7770"/>
  </bookViews>
  <sheets>
    <sheet name="1" sheetId="10" r:id="rId1"/>
  </sheets>
  <definedNames>
    <definedName name="_xlnm.Print_Area" localSheetId="0">'1'!$A$1:$AD$51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10" l="1"/>
  <c r="W51" i="10" s="1"/>
  <c r="O35" i="10"/>
  <c r="O51" i="10"/>
  <c r="R51" i="10" s="1"/>
  <c r="J51" i="10"/>
  <c r="M51" i="10" s="1"/>
  <c r="AC45" i="10"/>
  <c r="L33" i="10" l="1"/>
  <c r="R32" i="10"/>
  <c r="AC39" i="10" l="1"/>
  <c r="AA39" i="10" s="1"/>
  <c r="AC40" i="10"/>
  <c r="AA40" i="10" s="1"/>
  <c r="AC41" i="10"/>
  <c r="AA41" i="10" s="1"/>
  <c r="AC42" i="10"/>
  <c r="AA42" i="10" s="1"/>
  <c r="AC43" i="10"/>
  <c r="AA43" i="10" s="1"/>
  <c r="AC44" i="10"/>
  <c r="AA44" i="10" s="1"/>
  <c r="AA45" i="10"/>
  <c r="AC46" i="10"/>
  <c r="AA46" i="10" s="1"/>
  <c r="AC47" i="10"/>
  <c r="AA47" i="10" s="1"/>
  <c r="AC48" i="10"/>
  <c r="AA48" i="10" s="1"/>
  <c r="AC49" i="10"/>
  <c r="AA49" i="10" s="1"/>
  <c r="AC50" i="10"/>
  <c r="AA50" i="10" s="1"/>
  <c r="AC38" i="10"/>
  <c r="AA38" i="10" s="1"/>
  <c r="J19" i="10"/>
  <c r="Y51" i="10"/>
  <c r="AC51" i="10" l="1"/>
  <c r="AA51" i="10"/>
</calcChain>
</file>

<file path=xl/sharedStrings.xml><?xml version="1.0" encoding="utf-8"?>
<sst xmlns="http://schemas.openxmlformats.org/spreadsheetml/2006/main" count="244" uniqueCount="107">
  <si>
    <t>細別</t>
    <rPh sb="0" eb="2">
      <t>サイベツ</t>
    </rPh>
    <phoneticPr fontId="1"/>
  </si>
  <si>
    <t>総括監督員</t>
    <rPh sb="0" eb="2">
      <t>ソウカツ</t>
    </rPh>
    <rPh sb="2" eb="5">
      <t>カントクイン</t>
    </rPh>
    <phoneticPr fontId="1"/>
  </si>
  <si>
    <t>主任監督員</t>
    <rPh sb="0" eb="2">
      <t>シュニン</t>
    </rPh>
    <rPh sb="2" eb="5">
      <t>カントクイン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</si>
  <si>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</si>
  <si>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</si>
  <si>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</si>
  <si>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</si>
  <si>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</si>
  <si>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a'</t>
    <phoneticPr fontId="1"/>
  </si>
  <si>
    <t>b'</t>
    <phoneticPr fontId="1"/>
  </si>
  <si>
    <t>d</t>
    <phoneticPr fontId="1"/>
  </si>
  <si>
    <t>e</t>
    <phoneticPr fontId="1"/>
  </si>
  <si>
    <t>考査項目</t>
    <rPh sb="0" eb="2">
      <t>コウサ</t>
    </rPh>
    <rPh sb="2" eb="4">
      <t>コウモク</t>
    </rPh>
    <phoneticPr fontId="1"/>
  </si>
  <si>
    <t>0</t>
  </si>
  <si>
    <t>0</t>
    <phoneticPr fontId="1"/>
  </si>
  <si>
    <t>-5.0</t>
    <phoneticPr fontId="1"/>
  </si>
  <si>
    <t>-10</t>
    <phoneticPr fontId="1"/>
  </si>
  <si>
    <t>-10</t>
    <phoneticPr fontId="1"/>
  </si>
  <si>
    <t>-7.5</t>
    <phoneticPr fontId="1"/>
  </si>
  <si>
    <t>-15</t>
    <phoneticPr fontId="1"/>
  </si>
  <si>
    <t>-5.0</t>
    <phoneticPr fontId="1"/>
  </si>
  <si>
    <t>-2.5</t>
    <phoneticPr fontId="1"/>
  </si>
  <si>
    <t>-2.5</t>
    <phoneticPr fontId="1"/>
  </si>
  <si>
    <t>-2.5</t>
    <phoneticPr fontId="1"/>
  </si>
  <si>
    <t>-10</t>
    <phoneticPr fontId="1"/>
  </si>
  <si>
    <t>0</t>
    <phoneticPr fontId="1"/>
  </si>
  <si>
    <t>-7.5</t>
    <phoneticPr fontId="1"/>
  </si>
  <si>
    <t>-15</t>
    <phoneticPr fontId="1"/>
  </si>
  <si>
    <t>0</t>
    <phoneticPr fontId="1"/>
  </si>
  <si>
    <t>0</t>
    <phoneticPr fontId="1"/>
  </si>
  <si>
    <t>-10</t>
    <phoneticPr fontId="1"/>
  </si>
  <si>
    <t>-12.5</t>
    <phoneticPr fontId="1"/>
  </si>
  <si>
    <t>-5</t>
    <phoneticPr fontId="1"/>
  </si>
  <si>
    <t>-20</t>
    <phoneticPr fontId="1"/>
  </si>
  <si>
    <t>-25</t>
    <phoneticPr fontId="1"/>
  </si>
  <si>
    <t>1.施工体制</t>
    <rPh sb="2" eb="4">
      <t>セコウ</t>
    </rPh>
    <rPh sb="4" eb="6">
      <t>タイセイ</t>
    </rPh>
    <phoneticPr fontId="1"/>
  </si>
  <si>
    <t>Ⅰ.施工体制一般</t>
    <rPh sb="2" eb="6">
      <t>セコウタイセイ</t>
    </rPh>
    <rPh sb="6" eb="8">
      <t>イッパン</t>
    </rPh>
    <phoneticPr fontId="1"/>
  </si>
  <si>
    <t>Ⅱ.配置技術者</t>
    <rPh sb="2" eb="4">
      <t>ハイチ</t>
    </rPh>
    <rPh sb="4" eb="7">
      <t>ギジュツシャ</t>
    </rPh>
    <phoneticPr fontId="1"/>
  </si>
  <si>
    <t>Ⅰ.施工管理</t>
    <rPh sb="2" eb="4">
      <t>セコウ</t>
    </rPh>
    <rPh sb="4" eb="6">
      <t>カンリ</t>
    </rPh>
    <phoneticPr fontId="1"/>
  </si>
  <si>
    <t>Ⅱ.工程管理</t>
    <rPh sb="2" eb="4">
      <t>コウテイ</t>
    </rPh>
    <rPh sb="4" eb="6">
      <t>カンリ</t>
    </rPh>
    <phoneticPr fontId="1"/>
  </si>
  <si>
    <t>Ⅲ.安全管理</t>
    <rPh sb="2" eb="4">
      <t>アンゼン</t>
    </rPh>
    <rPh sb="4" eb="6">
      <t>カンリ</t>
    </rPh>
    <phoneticPr fontId="1"/>
  </si>
  <si>
    <t>Ⅳ.対外関係</t>
    <rPh sb="2" eb="4">
      <t>タイガイ</t>
    </rPh>
    <rPh sb="4" eb="6">
      <t>カンケイ</t>
    </rPh>
    <phoneticPr fontId="1"/>
  </si>
  <si>
    <t>2.施工方法</t>
    <rPh sb="2" eb="4">
      <t>セコウ</t>
    </rPh>
    <rPh sb="4" eb="6">
      <t>ホウホウ</t>
    </rPh>
    <phoneticPr fontId="1"/>
  </si>
  <si>
    <t>Ⅰ.出来形</t>
    <rPh sb="2" eb="5">
      <t>デキガタ</t>
    </rPh>
    <phoneticPr fontId="1"/>
  </si>
  <si>
    <t>Ⅱ.品質</t>
    <rPh sb="2" eb="4">
      <t>ヒンシツ</t>
    </rPh>
    <phoneticPr fontId="1"/>
  </si>
  <si>
    <t>Ⅲ.出来ばえ</t>
    <rPh sb="2" eb="4">
      <t>デキ</t>
    </rPh>
    <phoneticPr fontId="1"/>
  </si>
  <si>
    <t>3.出来形
　 及び
　 出来ばえ</t>
    <rPh sb="2" eb="5">
      <t>デキガタ</t>
    </rPh>
    <rPh sb="8" eb="9">
      <t>オヨ</t>
    </rPh>
    <rPh sb="13" eb="15">
      <t>デキ</t>
    </rPh>
    <phoneticPr fontId="1"/>
  </si>
  <si>
    <t>4.工事特性</t>
    <rPh sb="2" eb="4">
      <t>コウジ</t>
    </rPh>
    <rPh sb="4" eb="6">
      <t>トクセイ</t>
    </rPh>
    <phoneticPr fontId="1"/>
  </si>
  <si>
    <t>5.創意工夫</t>
    <rPh sb="2" eb="6">
      <t>ソウイクフウ</t>
    </rPh>
    <phoneticPr fontId="1"/>
  </si>
  <si>
    <t>6.社会性等</t>
    <rPh sb="2" eb="5">
      <t>シャカイセイ</t>
    </rPh>
    <rPh sb="5" eb="6">
      <t>ナド</t>
    </rPh>
    <phoneticPr fontId="1"/>
  </si>
  <si>
    <t>Ⅰ.施工条件への対応</t>
    <rPh sb="2" eb="6">
      <t>セコウジョウケン</t>
    </rPh>
    <rPh sb="8" eb="10">
      <t>タイオウ</t>
    </rPh>
    <phoneticPr fontId="1"/>
  </si>
  <si>
    <t>Ⅰ.創意工夫</t>
    <rPh sb="2" eb="4">
      <t>ソウイ</t>
    </rPh>
    <rPh sb="4" eb="6">
      <t>クフウ</t>
    </rPh>
    <phoneticPr fontId="1"/>
  </si>
  <si>
    <t>Ⅰ.地域への貢献等</t>
    <rPh sb="2" eb="4">
      <t>チイキ</t>
    </rPh>
    <rPh sb="6" eb="8">
      <t>コウケン</t>
    </rPh>
    <rPh sb="8" eb="9">
      <t>ナド</t>
    </rPh>
    <phoneticPr fontId="1"/>
  </si>
  <si>
    <t>技術検査官(完成)</t>
    <rPh sb="0" eb="2">
      <t>ギジュツ</t>
    </rPh>
    <rPh sb="2" eb="4">
      <t>ケンサ</t>
    </rPh>
    <rPh sb="4" eb="5">
      <t>カン</t>
    </rPh>
    <rPh sb="6" eb="8">
      <t>カンセイ</t>
    </rPh>
    <phoneticPr fontId="1"/>
  </si>
  <si>
    <t>×0.4+2.9</t>
    <phoneticPr fontId="1"/>
  </si>
  <si>
    <t>評定点</t>
    <rPh sb="0" eb="3">
      <t>ヒョウテイテン</t>
    </rPh>
    <phoneticPr fontId="1"/>
  </si>
  <si>
    <t>基礎点</t>
    <rPh sb="0" eb="3">
      <t>キソテン</t>
    </rPh>
    <phoneticPr fontId="1"/>
  </si>
  <si>
    <t>加減点</t>
    <rPh sb="0" eb="2">
      <t>カゲン</t>
    </rPh>
    <rPh sb="2" eb="3">
      <t>テン</t>
    </rPh>
    <phoneticPr fontId="1"/>
  </si>
  <si>
    <t>7.法令遵守等(減点のみ)</t>
    <rPh sb="2" eb="4">
      <t>ホウレイ</t>
    </rPh>
    <rPh sb="4" eb="6">
      <t>ジュンシュ</t>
    </rPh>
    <rPh sb="6" eb="7">
      <t>ナド</t>
    </rPh>
    <rPh sb="8" eb="10">
      <t>ゲンテン</t>
    </rPh>
    <phoneticPr fontId="1"/>
  </si>
  <si>
    <t>×0.4+2.8</t>
    <phoneticPr fontId="1"/>
  </si>
  <si>
    <t>×0.2+3.2</t>
    <phoneticPr fontId="1"/>
  </si>
  <si>
    <t>×0.2+3.3</t>
    <phoneticPr fontId="1"/>
  </si>
  <si>
    <t>×0.4+6.5</t>
    <phoneticPr fontId="1"/>
  </si>
  <si>
    <t>　合計</t>
    <rPh sb="1" eb="3">
      <t>ゴウケイ</t>
    </rPh>
    <phoneticPr fontId="1"/>
  </si>
  <si>
    <t>備考</t>
    <rPh sb="0" eb="2">
      <t>ビコウ</t>
    </rPh>
    <phoneticPr fontId="1"/>
  </si>
  <si>
    <t>　評定点合計</t>
    <rPh sb="1" eb="3">
      <t>ヒョウテイ</t>
    </rPh>
    <rPh sb="3" eb="4">
      <t>テン</t>
    </rPh>
    <rPh sb="4" eb="6">
      <t>ゴウケイ</t>
    </rPh>
    <phoneticPr fontId="1"/>
  </si>
  <si>
    <t>評定項目</t>
    <rPh sb="0" eb="2">
      <t>ヒョウテイ</t>
    </rPh>
    <rPh sb="2" eb="4">
      <t>コウモク</t>
    </rPh>
    <phoneticPr fontId="1"/>
  </si>
  <si>
    <t>/</t>
    <phoneticPr fontId="1"/>
  </si>
  <si>
    <t>評定点</t>
    <rPh sb="0" eb="3">
      <t>ヒョウテイテン</t>
    </rPh>
    <phoneticPr fontId="1"/>
  </si>
  <si>
    <t>満点</t>
    <rPh sb="0" eb="2">
      <t>マンテン</t>
    </rPh>
    <phoneticPr fontId="1"/>
  </si>
  <si>
    <t>点</t>
    <rPh sb="0" eb="1">
      <t>テン</t>
    </rPh>
    <phoneticPr fontId="1"/>
  </si>
  <si>
    <t>0</t>
    <phoneticPr fontId="1"/>
  </si>
  <si>
    <t>技術検査官</t>
    <rPh sb="0" eb="2">
      <t>ギジュツ</t>
    </rPh>
    <rPh sb="2" eb="5">
      <t>ケンサカン</t>
    </rPh>
    <phoneticPr fontId="1"/>
  </si>
  <si>
    <t>0.5</t>
    <phoneticPr fontId="1"/>
  </si>
  <si>
    <t>3.0</t>
    <phoneticPr fontId="1"/>
  </si>
  <si>
    <t>1.5</t>
    <phoneticPr fontId="1"/>
  </si>
  <si>
    <t>4.0</t>
    <phoneticPr fontId="1"/>
  </si>
  <si>
    <t>2.0</t>
    <phoneticPr fontId="1"/>
  </si>
  <si>
    <t>2.5</t>
    <phoneticPr fontId="1"/>
  </si>
  <si>
    <t>5.0</t>
    <phoneticPr fontId="1"/>
  </si>
  <si>
    <t>2.0</t>
    <phoneticPr fontId="1"/>
  </si>
  <si>
    <t>1.0</t>
    <phoneticPr fontId="1"/>
  </si>
  <si>
    <t>7.0～0</t>
    <phoneticPr fontId="1"/>
  </si>
  <si>
    <t>20.0～0</t>
    <phoneticPr fontId="1"/>
  </si>
  <si>
    <t>10.0</t>
    <phoneticPr fontId="1"/>
  </si>
  <si>
    <t>7.5</t>
    <phoneticPr fontId="1"/>
  </si>
  <si>
    <t>1.0</t>
    <phoneticPr fontId="1"/>
  </si>
  <si>
    <t>1.5</t>
    <phoneticPr fontId="1"/>
  </si>
  <si>
    <t>10</t>
    <phoneticPr fontId="1"/>
  </si>
  <si>
    <t>5.0</t>
    <phoneticPr fontId="1"/>
  </si>
  <si>
    <t>2.5</t>
    <phoneticPr fontId="1"/>
  </si>
  <si>
    <t>7.5</t>
    <phoneticPr fontId="1"/>
  </si>
  <si>
    <t>15</t>
    <phoneticPr fontId="1"/>
  </si>
  <si>
    <t>12</t>
    <phoneticPr fontId="1"/>
  </si>
  <si>
    <t>4.0</t>
    <phoneticPr fontId="1"/>
  </si>
  <si>
    <t>2.5</t>
    <phoneticPr fontId="1"/>
  </si>
  <si>
    <t>操作手順</t>
    <rPh sb="0" eb="2">
      <t>ソウサ</t>
    </rPh>
    <rPh sb="2" eb="4">
      <t>テジュン</t>
    </rPh>
    <phoneticPr fontId="1"/>
  </si>
  <si>
    <t>①</t>
    <phoneticPr fontId="1"/>
  </si>
  <si>
    <t>簡易工事成績評定分析表</t>
    <rPh sb="0" eb="2">
      <t>カンイ</t>
    </rPh>
    <rPh sb="2" eb="4">
      <t>コウジ</t>
    </rPh>
    <rPh sb="4" eb="6">
      <t>セイセキ</t>
    </rPh>
    <rPh sb="6" eb="8">
      <t>ヒョウテイ</t>
    </rPh>
    <rPh sb="8" eb="10">
      <t>ブンセキ</t>
    </rPh>
    <rPh sb="10" eb="11">
      <t>ヒョウ</t>
    </rPh>
    <phoneticPr fontId="1"/>
  </si>
  <si>
    <t>×0.2</t>
    <phoneticPr fontId="1"/>
  </si>
  <si>
    <t>表①</t>
    <rPh sb="0" eb="1">
      <t>ヒョウ</t>
    </rPh>
    <phoneticPr fontId="1"/>
  </si>
  <si>
    <t>表②</t>
    <rPh sb="0" eb="1">
      <t>ヒョウ</t>
    </rPh>
    <phoneticPr fontId="1"/>
  </si>
  <si>
    <t>表③</t>
    <rPh sb="0" eb="1">
      <t>ヒョウ</t>
    </rPh>
    <phoneticPr fontId="1"/>
  </si>
  <si>
    <t>表①　　　の中に工事成績を記入する。</t>
    <rPh sb="0" eb="1">
      <t>ヒョウ</t>
    </rPh>
    <rPh sb="6" eb="7">
      <t>ナカ</t>
    </rPh>
    <rPh sb="8" eb="10">
      <t>コウジ</t>
    </rPh>
    <rPh sb="10" eb="12">
      <t>セイセキ</t>
    </rPh>
    <rPh sb="13" eb="15">
      <t>キニュウ</t>
    </rPh>
    <phoneticPr fontId="1"/>
  </si>
  <si>
    <t>②</t>
    <phoneticPr fontId="1"/>
  </si>
  <si>
    <t>表②　　　は勝手に変わるので塗り潰された</t>
    <rPh sb="0" eb="1">
      <t>ヒョウ</t>
    </rPh>
    <rPh sb="6" eb="8">
      <t>カッテ</t>
    </rPh>
    <rPh sb="9" eb="10">
      <t>カ</t>
    </rPh>
    <rPh sb="14" eb="15">
      <t>ヌ</t>
    </rPh>
    <rPh sb="16" eb="17">
      <t>ツブ</t>
    </rPh>
    <phoneticPr fontId="1"/>
  </si>
  <si>
    <t>数字を表3　　　に記入する。</t>
    <rPh sb="3" eb="4">
      <t>ヒョウ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</si>
</sst>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333333"/>
      <name val="Verdana"/>
      <family val="2"/>
    </font>
    <font>
      <b/>
      <u/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49" fontId="4" fillId="0" borderId="6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9" fillId="0" borderId="5" xfId="0" applyFont="1" applyBorder="1" applyAlignment="1"/>
    <xf numFmtId="0" fontId="9" fillId="0" borderId="0" xfId="0" applyFont="1" applyAlignment="1"/>
  </cellXfs>
  <cellStyles count="2">
    <cellStyle name="標準" xfId="0" builtinId="0"/>
    <cellStyle name="標準 2" xfId="1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gray0625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36</xdr:row>
      <xdr:rowOff>8283</xdr:rowOff>
    </xdr:from>
    <xdr:to>
      <xdr:col>19</xdr:col>
      <xdr:colOff>0</xdr:colOff>
      <xdr:row>50</xdr:row>
      <xdr:rowOff>207065</xdr:rowOff>
    </xdr:to>
    <xdr:cxnSp macro="">
      <xdr:nvCxnSpPr>
        <xdr:cNvPr id="6" name="直線コネクタ 5"/>
        <xdr:cNvCxnSpPr/>
      </xdr:nvCxnSpPr>
      <xdr:spPr>
        <a:xfrm flipH="1">
          <a:off x="14304818" y="1359101"/>
          <a:ext cx="0" cy="33506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</xdr:colOff>
      <xdr:row>35</xdr:row>
      <xdr:rowOff>0</xdr:rowOff>
    </xdr:from>
    <xdr:to>
      <xdr:col>21</xdr:col>
      <xdr:colOff>0</xdr:colOff>
      <xdr:row>36</xdr:row>
      <xdr:rowOff>0</xdr:rowOff>
    </xdr:to>
    <xdr:cxnSp macro="">
      <xdr:nvCxnSpPr>
        <xdr:cNvPr id="7" name="直線コネクタ 6"/>
        <xdr:cNvCxnSpPr/>
      </xdr:nvCxnSpPr>
      <xdr:spPr>
        <a:xfrm flipH="1">
          <a:off x="4705352" y="6880860"/>
          <a:ext cx="495298" cy="2019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247244</xdr:colOff>
      <xdr:row>35</xdr:row>
      <xdr:rowOff>3072</xdr:rowOff>
    </xdr:from>
    <xdr:to>
      <xdr:col>28</xdr:col>
      <xdr:colOff>0</xdr:colOff>
      <xdr:row>35</xdr:row>
      <xdr:rowOff>199717</xdr:rowOff>
    </xdr:to>
    <xdr:cxnSp macro="">
      <xdr:nvCxnSpPr>
        <xdr:cNvPr id="14" name="直線コネクタ 13"/>
        <xdr:cNvCxnSpPr/>
      </xdr:nvCxnSpPr>
      <xdr:spPr>
        <a:xfrm flipH="1">
          <a:off x="5971462" y="6811911"/>
          <a:ext cx="997151" cy="1966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6</xdr:row>
      <xdr:rowOff>9525</xdr:rowOff>
    </xdr:from>
    <xdr:to>
      <xdr:col>20</xdr:col>
      <xdr:colOff>85725</xdr:colOff>
      <xdr:row>6</xdr:row>
      <xdr:rowOff>190500</xdr:rowOff>
    </xdr:to>
    <xdr:sp macro="" textlink="">
      <xdr:nvSpPr>
        <xdr:cNvPr id="16" name="正方形/長方形 15"/>
        <xdr:cNvSpPr/>
      </xdr:nvSpPr>
      <xdr:spPr>
        <a:xfrm>
          <a:off x="4781550" y="1238250"/>
          <a:ext cx="257175" cy="1809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</xdr:colOff>
      <xdr:row>8</xdr:row>
      <xdr:rowOff>9525</xdr:rowOff>
    </xdr:from>
    <xdr:to>
      <xdr:col>20</xdr:col>
      <xdr:colOff>76200</xdr:colOff>
      <xdr:row>8</xdr:row>
      <xdr:rowOff>190500</xdr:rowOff>
    </xdr:to>
    <xdr:sp macro="" textlink="">
      <xdr:nvSpPr>
        <xdr:cNvPr id="17" name="正方形/長方形 16"/>
        <xdr:cNvSpPr/>
      </xdr:nvSpPr>
      <xdr:spPr>
        <a:xfrm>
          <a:off x="4772025" y="1638300"/>
          <a:ext cx="257175" cy="180975"/>
        </a:xfrm>
        <a:prstGeom prst="rect">
          <a:avLst/>
        </a:prstGeom>
        <a:solidFill>
          <a:srgbClr val="FFFF00"/>
        </a:solidFill>
        <a:ln w="31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9</xdr:row>
      <xdr:rowOff>9525</xdr:rowOff>
    </xdr:from>
    <xdr:to>
      <xdr:col>21</xdr:col>
      <xdr:colOff>171450</xdr:colOff>
      <xdr:row>9</xdr:row>
      <xdr:rowOff>190500</xdr:rowOff>
    </xdr:to>
    <xdr:sp macro="" textlink="">
      <xdr:nvSpPr>
        <xdr:cNvPr id="18" name="正方形/長方形 17"/>
        <xdr:cNvSpPr/>
      </xdr:nvSpPr>
      <xdr:spPr>
        <a:xfrm>
          <a:off x="5114925" y="1838325"/>
          <a:ext cx="257175" cy="1809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1"/>
  <sheetViews>
    <sheetView tabSelected="1" view="pageBreakPreview" zoomScaleNormal="100" zoomScaleSheetLayoutView="100" workbookViewId="0">
      <selection activeCell="J15" sqref="J15:K15"/>
    </sheetView>
  </sheetViews>
  <sheetFormatPr defaultColWidth="3.25" defaultRowHeight="18" customHeight="1"/>
  <cols>
    <col min="1" max="5" width="3.25" style="2"/>
    <col min="6" max="6" width="3.25" style="2" customWidth="1"/>
    <col min="7" max="10" width="3.25" style="2"/>
    <col min="11" max="12" width="3.25" style="2" customWidth="1"/>
    <col min="13" max="17" width="3.25" style="7"/>
    <col min="18" max="21" width="3.25" style="8"/>
    <col min="22" max="33" width="3.25" style="2"/>
    <col min="34" max="34" width="3.25" style="2" customWidth="1"/>
    <col min="35" max="16384" width="3.25" style="2"/>
  </cols>
  <sheetData>
    <row r="1" spans="1:30" ht="16.5" customHeight="1">
      <c r="A1" s="58" t="s">
        <v>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6.5" customHeight="1">
      <c r="M3" s="2"/>
      <c r="N3" s="2"/>
      <c r="O3" s="2"/>
      <c r="P3" s="2"/>
      <c r="Q3" s="2"/>
      <c r="R3" s="2"/>
      <c r="S3" s="2"/>
      <c r="T3" s="2"/>
      <c r="U3" s="2"/>
    </row>
    <row r="4" spans="1:30" ht="15.75" customHeight="1">
      <c r="A4" s="66" t="s">
        <v>100</v>
      </c>
      <c r="M4" s="2"/>
      <c r="N4" s="2"/>
      <c r="O4" s="2"/>
      <c r="P4" s="2"/>
      <c r="Q4" s="2"/>
      <c r="R4" s="2"/>
      <c r="S4" s="2"/>
      <c r="T4" s="2"/>
      <c r="U4" s="2"/>
    </row>
    <row r="5" spans="1:30" ht="15.75" customHeight="1">
      <c r="A5" s="32" t="s">
        <v>66</v>
      </c>
      <c r="B5" s="33"/>
      <c r="C5" s="33"/>
      <c r="D5" s="33"/>
      <c r="E5" s="33"/>
      <c r="F5" s="33"/>
      <c r="G5" s="33"/>
      <c r="H5" s="33"/>
      <c r="I5" s="34"/>
      <c r="J5" s="32" t="s">
        <v>68</v>
      </c>
      <c r="K5" s="33"/>
      <c r="L5" s="33"/>
      <c r="M5" s="9" t="s">
        <v>67</v>
      </c>
      <c r="N5" s="33" t="s">
        <v>69</v>
      </c>
      <c r="O5" s="33"/>
      <c r="P5" s="34"/>
      <c r="Q5" s="2"/>
      <c r="R5" s="1" t="s">
        <v>96</v>
      </c>
      <c r="S5" s="2"/>
      <c r="T5" s="2"/>
      <c r="U5" s="2"/>
    </row>
    <row r="6" spans="1:30" ht="15.75" customHeight="1">
      <c r="A6" s="28" t="s">
        <v>35</v>
      </c>
      <c r="B6" s="28"/>
      <c r="C6" s="28"/>
      <c r="D6" s="28" t="s">
        <v>36</v>
      </c>
      <c r="E6" s="28"/>
      <c r="F6" s="28"/>
      <c r="G6" s="28"/>
      <c r="H6" s="28"/>
      <c r="I6" s="28"/>
      <c r="J6" s="24">
        <v>2.9</v>
      </c>
      <c r="K6" s="25"/>
      <c r="L6" s="10" t="s">
        <v>70</v>
      </c>
      <c r="M6" s="9" t="s">
        <v>67</v>
      </c>
      <c r="N6" s="22">
        <v>3.3</v>
      </c>
      <c r="O6" s="23"/>
      <c r="P6" s="11" t="s">
        <v>70</v>
      </c>
      <c r="Q6" s="2"/>
      <c r="R6" s="2"/>
      <c r="S6" s="2"/>
      <c r="T6" s="2"/>
      <c r="U6" s="2"/>
    </row>
    <row r="7" spans="1:30" ht="15.75" customHeight="1">
      <c r="A7" s="28"/>
      <c r="B7" s="28"/>
      <c r="C7" s="28"/>
      <c r="D7" s="28" t="s">
        <v>37</v>
      </c>
      <c r="E7" s="28"/>
      <c r="F7" s="28"/>
      <c r="G7" s="28"/>
      <c r="H7" s="28"/>
      <c r="I7" s="28"/>
      <c r="J7" s="24">
        <v>2.9</v>
      </c>
      <c r="K7" s="25"/>
      <c r="L7" s="10" t="s">
        <v>70</v>
      </c>
      <c r="M7" s="9" t="s">
        <v>67</v>
      </c>
      <c r="N7" s="22">
        <v>4.0999999999999996</v>
      </c>
      <c r="O7" s="23"/>
      <c r="P7" s="11" t="s">
        <v>70</v>
      </c>
      <c r="Q7" s="2"/>
      <c r="R7" s="1" t="s">
        <v>97</v>
      </c>
      <c r="S7" s="1" t="s">
        <v>103</v>
      </c>
      <c r="T7" s="2"/>
      <c r="U7" s="2"/>
    </row>
    <row r="8" spans="1:30" ht="15.75" customHeight="1">
      <c r="A8" s="28" t="s">
        <v>42</v>
      </c>
      <c r="B8" s="28"/>
      <c r="C8" s="28"/>
      <c r="D8" s="28" t="s">
        <v>38</v>
      </c>
      <c r="E8" s="28"/>
      <c r="F8" s="28"/>
      <c r="G8" s="28"/>
      <c r="H8" s="28"/>
      <c r="I8" s="28"/>
      <c r="J8" s="24">
        <v>9.4</v>
      </c>
      <c r="K8" s="25"/>
      <c r="L8" s="10" t="s">
        <v>70</v>
      </c>
      <c r="M8" s="9" t="s">
        <v>67</v>
      </c>
      <c r="N8" s="22">
        <v>13</v>
      </c>
      <c r="O8" s="23"/>
      <c r="P8" s="11" t="s">
        <v>70</v>
      </c>
      <c r="Q8" s="2"/>
      <c r="R8" s="2"/>
      <c r="S8" s="2"/>
      <c r="T8" s="2"/>
      <c r="U8" s="2"/>
    </row>
    <row r="9" spans="1:30" ht="15.75" customHeight="1">
      <c r="A9" s="28"/>
      <c r="B9" s="28"/>
      <c r="C9" s="28"/>
      <c r="D9" s="28" t="s">
        <v>39</v>
      </c>
      <c r="E9" s="28"/>
      <c r="F9" s="28"/>
      <c r="G9" s="28"/>
      <c r="H9" s="28"/>
      <c r="I9" s="28"/>
      <c r="J9" s="24">
        <v>6.1</v>
      </c>
      <c r="K9" s="25"/>
      <c r="L9" s="10" t="s">
        <v>70</v>
      </c>
      <c r="M9" s="9" t="s">
        <v>67</v>
      </c>
      <c r="N9" s="22">
        <v>8.1</v>
      </c>
      <c r="O9" s="23"/>
      <c r="P9" s="11" t="s">
        <v>70</v>
      </c>
      <c r="Q9" s="2"/>
      <c r="R9" s="1" t="s">
        <v>104</v>
      </c>
      <c r="S9" s="1" t="s">
        <v>105</v>
      </c>
      <c r="T9" s="2"/>
      <c r="U9" s="2"/>
    </row>
    <row r="10" spans="1:30" ht="15.75" customHeight="1">
      <c r="A10" s="28"/>
      <c r="B10" s="28"/>
      <c r="C10" s="28"/>
      <c r="D10" s="28" t="s">
        <v>40</v>
      </c>
      <c r="E10" s="28"/>
      <c r="F10" s="28"/>
      <c r="G10" s="28"/>
      <c r="H10" s="28"/>
      <c r="I10" s="28"/>
      <c r="J10" s="24">
        <v>6.2</v>
      </c>
      <c r="K10" s="25"/>
      <c r="L10" s="10" t="s">
        <v>70</v>
      </c>
      <c r="M10" s="9" t="s">
        <v>67</v>
      </c>
      <c r="N10" s="22">
        <v>8.8000000000000007</v>
      </c>
      <c r="O10" s="23"/>
      <c r="P10" s="11" t="s">
        <v>70</v>
      </c>
      <c r="Q10" s="2"/>
      <c r="R10" s="2"/>
      <c r="S10" s="1" t="s">
        <v>106</v>
      </c>
      <c r="T10" s="2"/>
      <c r="U10" s="2"/>
    </row>
    <row r="11" spans="1:30" ht="15.75" customHeight="1">
      <c r="A11" s="28"/>
      <c r="B11" s="28"/>
      <c r="C11" s="28"/>
      <c r="D11" s="28" t="s">
        <v>41</v>
      </c>
      <c r="E11" s="28"/>
      <c r="F11" s="28"/>
      <c r="G11" s="28"/>
      <c r="H11" s="28"/>
      <c r="I11" s="28"/>
      <c r="J11" s="24">
        <v>2.9</v>
      </c>
      <c r="K11" s="25"/>
      <c r="L11" s="10" t="s">
        <v>70</v>
      </c>
      <c r="M11" s="9" t="s">
        <v>67</v>
      </c>
      <c r="N11" s="22">
        <v>3.7</v>
      </c>
      <c r="O11" s="23"/>
      <c r="P11" s="11" t="s">
        <v>70</v>
      </c>
      <c r="Q11" s="2"/>
      <c r="R11" s="2"/>
      <c r="S11" s="2"/>
      <c r="T11" s="2"/>
      <c r="U11" s="2"/>
    </row>
    <row r="12" spans="1:30" ht="15.75" customHeight="1">
      <c r="A12" s="35" t="s">
        <v>46</v>
      </c>
      <c r="B12" s="28"/>
      <c r="C12" s="28"/>
      <c r="D12" s="28" t="s">
        <v>43</v>
      </c>
      <c r="E12" s="28"/>
      <c r="F12" s="28"/>
      <c r="G12" s="28"/>
      <c r="H12" s="28"/>
      <c r="I12" s="28"/>
      <c r="J12" s="24">
        <v>9.3000000000000007</v>
      </c>
      <c r="K12" s="25"/>
      <c r="L12" s="10" t="s">
        <v>70</v>
      </c>
      <c r="M12" s="9" t="s">
        <v>67</v>
      </c>
      <c r="N12" s="22">
        <v>14.9</v>
      </c>
      <c r="O12" s="23"/>
      <c r="P12" s="11" t="s">
        <v>70</v>
      </c>
      <c r="Q12" s="2"/>
      <c r="R12" s="2"/>
      <c r="S12" s="2"/>
      <c r="T12" s="2"/>
      <c r="U12" s="2"/>
      <c r="V12" s="12"/>
      <c r="W12" s="12"/>
    </row>
    <row r="13" spans="1:30" ht="15.75" customHeight="1">
      <c r="A13" s="28"/>
      <c r="B13" s="28"/>
      <c r="C13" s="28"/>
      <c r="D13" s="28" t="s">
        <v>44</v>
      </c>
      <c r="E13" s="28"/>
      <c r="F13" s="28"/>
      <c r="G13" s="28"/>
      <c r="H13" s="28"/>
      <c r="I13" s="28"/>
      <c r="J13" s="24">
        <v>9.4</v>
      </c>
      <c r="K13" s="25"/>
      <c r="L13" s="10" t="s">
        <v>70</v>
      </c>
      <c r="M13" s="9" t="s">
        <v>67</v>
      </c>
      <c r="N13" s="22">
        <v>17.399999999999999</v>
      </c>
      <c r="O13" s="23"/>
      <c r="P13" s="11" t="s">
        <v>70</v>
      </c>
      <c r="Q13" s="2"/>
      <c r="R13" s="2"/>
      <c r="S13" s="2"/>
      <c r="T13" s="2"/>
      <c r="U13" s="12"/>
      <c r="V13" s="13"/>
    </row>
    <row r="14" spans="1:30" ht="15.75" customHeight="1">
      <c r="A14" s="28"/>
      <c r="B14" s="28"/>
      <c r="C14" s="28"/>
      <c r="D14" s="28" t="s">
        <v>45</v>
      </c>
      <c r="E14" s="28"/>
      <c r="F14" s="28"/>
      <c r="G14" s="28"/>
      <c r="H14" s="28"/>
      <c r="I14" s="28"/>
      <c r="J14" s="24">
        <v>6.5</v>
      </c>
      <c r="K14" s="25"/>
      <c r="L14" s="10" t="s">
        <v>70</v>
      </c>
      <c r="M14" s="9" t="s">
        <v>67</v>
      </c>
      <c r="N14" s="22">
        <v>8.5</v>
      </c>
      <c r="O14" s="23"/>
      <c r="P14" s="11" t="s">
        <v>70</v>
      </c>
      <c r="Q14" s="2"/>
      <c r="R14" s="2"/>
      <c r="S14" s="2"/>
      <c r="T14" s="2"/>
      <c r="U14" s="2"/>
    </row>
    <row r="15" spans="1:30" ht="15.75" customHeight="1">
      <c r="A15" s="28" t="s">
        <v>47</v>
      </c>
      <c r="B15" s="28"/>
      <c r="C15" s="28"/>
      <c r="D15" s="28" t="s">
        <v>50</v>
      </c>
      <c r="E15" s="28"/>
      <c r="F15" s="28"/>
      <c r="G15" s="28"/>
      <c r="H15" s="28"/>
      <c r="I15" s="28"/>
      <c r="J15" s="24">
        <v>3.3</v>
      </c>
      <c r="K15" s="25"/>
      <c r="L15" s="10" t="s">
        <v>70</v>
      </c>
      <c r="M15" s="9" t="s">
        <v>67</v>
      </c>
      <c r="N15" s="22">
        <v>7.3</v>
      </c>
      <c r="O15" s="23"/>
      <c r="P15" s="11" t="s">
        <v>70</v>
      </c>
      <c r="Q15" s="2"/>
      <c r="R15" s="2"/>
      <c r="S15" s="2"/>
      <c r="T15" s="2"/>
      <c r="U15" s="2"/>
    </row>
    <row r="16" spans="1:30" ht="15.75" customHeight="1">
      <c r="A16" s="28" t="s">
        <v>48</v>
      </c>
      <c r="B16" s="28"/>
      <c r="C16" s="28"/>
      <c r="D16" s="28" t="s">
        <v>51</v>
      </c>
      <c r="E16" s="28"/>
      <c r="F16" s="28"/>
      <c r="G16" s="28"/>
      <c r="H16" s="28"/>
      <c r="I16" s="28"/>
      <c r="J16" s="24">
        <v>2.9</v>
      </c>
      <c r="K16" s="25"/>
      <c r="L16" s="10" t="s">
        <v>70</v>
      </c>
      <c r="M16" s="9" t="s">
        <v>67</v>
      </c>
      <c r="N16" s="22">
        <v>5.7</v>
      </c>
      <c r="O16" s="23"/>
      <c r="P16" s="11" t="s">
        <v>70</v>
      </c>
      <c r="Q16" s="2"/>
      <c r="R16" s="2"/>
      <c r="S16" s="2"/>
      <c r="T16" s="2"/>
      <c r="U16" s="2"/>
    </row>
    <row r="17" spans="1:33" ht="15.75" customHeight="1">
      <c r="A17" s="28" t="s">
        <v>49</v>
      </c>
      <c r="B17" s="28"/>
      <c r="C17" s="28"/>
      <c r="D17" s="28" t="s">
        <v>52</v>
      </c>
      <c r="E17" s="28"/>
      <c r="F17" s="28"/>
      <c r="G17" s="28"/>
      <c r="H17" s="28"/>
      <c r="I17" s="28"/>
      <c r="J17" s="24">
        <v>3.2</v>
      </c>
      <c r="K17" s="25"/>
      <c r="L17" s="10" t="s">
        <v>70</v>
      </c>
      <c r="M17" s="9" t="s">
        <v>67</v>
      </c>
      <c r="N17" s="22">
        <v>5.2</v>
      </c>
      <c r="O17" s="23"/>
      <c r="P17" s="11" t="s">
        <v>70</v>
      </c>
      <c r="Q17" s="2"/>
      <c r="R17" s="2"/>
      <c r="S17" s="2"/>
      <c r="T17" s="2"/>
      <c r="U17" s="2"/>
    </row>
    <row r="18" spans="1:33" ht="15.75" customHeight="1">
      <c r="A18" s="29" t="s">
        <v>58</v>
      </c>
      <c r="B18" s="30"/>
      <c r="C18" s="30"/>
      <c r="D18" s="30"/>
      <c r="E18" s="30"/>
      <c r="F18" s="30"/>
      <c r="G18" s="30"/>
      <c r="H18" s="30"/>
      <c r="I18" s="31"/>
      <c r="J18" s="24">
        <v>0</v>
      </c>
      <c r="K18" s="25"/>
      <c r="L18" s="10" t="s">
        <v>70</v>
      </c>
      <c r="M18" s="9"/>
      <c r="N18" s="22"/>
      <c r="O18" s="23"/>
      <c r="P18" s="11" t="s">
        <v>70</v>
      </c>
      <c r="Q18" s="2"/>
      <c r="R18" s="2"/>
      <c r="S18" s="2"/>
      <c r="T18" s="2"/>
      <c r="U18" s="2"/>
    </row>
    <row r="19" spans="1:33" ht="15.75" customHeight="1">
      <c r="A19" s="28" t="s">
        <v>65</v>
      </c>
      <c r="B19" s="28"/>
      <c r="C19" s="28"/>
      <c r="D19" s="28"/>
      <c r="E19" s="28"/>
      <c r="F19" s="28"/>
      <c r="G19" s="28"/>
      <c r="H19" s="28"/>
      <c r="I19" s="28"/>
      <c r="J19" s="26">
        <f>SUM(J6:K18)</f>
        <v>64.999999999999986</v>
      </c>
      <c r="K19" s="27"/>
      <c r="L19" s="10" t="s">
        <v>70</v>
      </c>
      <c r="M19" s="9" t="s">
        <v>67</v>
      </c>
      <c r="N19" s="22">
        <v>100</v>
      </c>
      <c r="O19" s="23"/>
      <c r="P19" s="11" t="s">
        <v>70</v>
      </c>
      <c r="Q19" s="2"/>
      <c r="R19" s="2"/>
      <c r="S19" s="2"/>
      <c r="T19" s="2"/>
      <c r="U19" s="2"/>
    </row>
    <row r="20" spans="1:33" ht="15.75" customHeight="1">
      <c r="A20" s="66" t="s">
        <v>101</v>
      </c>
      <c r="M20" s="2"/>
      <c r="N20" s="2"/>
      <c r="O20" s="2"/>
      <c r="P20" s="2"/>
      <c r="Q20" s="2"/>
      <c r="R20" s="2"/>
      <c r="S20" s="2"/>
      <c r="T20" s="2"/>
      <c r="U20" s="2"/>
    </row>
    <row r="21" spans="1:33" ht="15.75" customHeight="1">
      <c r="A21" s="3"/>
      <c r="B21" s="4"/>
      <c r="C21" s="4"/>
      <c r="D21" s="4"/>
      <c r="E21" s="4"/>
      <c r="F21" s="4"/>
      <c r="G21" s="4"/>
      <c r="H21" s="4"/>
      <c r="I21" s="5"/>
      <c r="J21" s="51" t="s">
        <v>2</v>
      </c>
      <c r="K21" s="52"/>
      <c r="L21" s="52"/>
      <c r="M21" s="52"/>
      <c r="N21" s="53"/>
      <c r="O21" s="52" t="s">
        <v>1</v>
      </c>
      <c r="P21" s="52"/>
      <c r="Q21" s="52"/>
      <c r="R21" s="52"/>
      <c r="S21" s="52"/>
      <c r="T21" s="52"/>
      <c r="U21" s="53"/>
      <c r="V21" s="32" t="s">
        <v>72</v>
      </c>
      <c r="W21" s="33"/>
      <c r="X21" s="33"/>
      <c r="Y21" s="33"/>
      <c r="Z21" s="33"/>
      <c r="AA21" s="33"/>
      <c r="AB21" s="34"/>
      <c r="AC21" s="32" t="s">
        <v>64</v>
      </c>
      <c r="AD21" s="34"/>
    </row>
    <row r="22" spans="1:33" ht="15.75" customHeight="1">
      <c r="A22" s="41" t="s">
        <v>12</v>
      </c>
      <c r="B22" s="41"/>
      <c r="C22" s="41"/>
      <c r="D22" s="41" t="s">
        <v>0</v>
      </c>
      <c r="E22" s="41"/>
      <c r="F22" s="41"/>
      <c r="G22" s="41"/>
      <c r="H22" s="41"/>
      <c r="I22" s="41"/>
      <c r="J22" s="6" t="s">
        <v>3</v>
      </c>
      <c r="K22" s="6" t="s">
        <v>4</v>
      </c>
      <c r="L22" s="6" t="s">
        <v>5</v>
      </c>
      <c r="M22" s="6" t="s">
        <v>6</v>
      </c>
      <c r="N22" s="6" t="s">
        <v>7</v>
      </c>
      <c r="O22" s="6" t="s">
        <v>3</v>
      </c>
      <c r="P22" s="6" t="s">
        <v>8</v>
      </c>
      <c r="Q22" s="6" t="s">
        <v>4</v>
      </c>
      <c r="R22" s="6" t="s">
        <v>9</v>
      </c>
      <c r="S22" s="6" t="s">
        <v>5</v>
      </c>
      <c r="T22" s="6" t="s">
        <v>10</v>
      </c>
      <c r="U22" s="6" t="s">
        <v>11</v>
      </c>
      <c r="V22" s="6" t="s">
        <v>3</v>
      </c>
      <c r="W22" s="6" t="s">
        <v>8</v>
      </c>
      <c r="X22" s="6" t="s">
        <v>4</v>
      </c>
      <c r="Y22" s="6" t="s">
        <v>9</v>
      </c>
      <c r="Z22" s="6" t="s">
        <v>5</v>
      </c>
      <c r="AA22" s="6" t="s">
        <v>10</v>
      </c>
      <c r="AB22" s="6" t="s">
        <v>11</v>
      </c>
      <c r="AC22" s="32"/>
      <c r="AD22" s="34"/>
    </row>
    <row r="23" spans="1:33" ht="15.75" customHeight="1">
      <c r="A23" s="28" t="s">
        <v>35</v>
      </c>
      <c r="B23" s="28"/>
      <c r="C23" s="28"/>
      <c r="D23" s="28" t="s">
        <v>36</v>
      </c>
      <c r="E23" s="28"/>
      <c r="F23" s="28"/>
      <c r="G23" s="28"/>
      <c r="H23" s="28"/>
      <c r="I23" s="28"/>
      <c r="J23" s="14">
        <v>1</v>
      </c>
      <c r="K23" s="14" t="s">
        <v>73</v>
      </c>
      <c r="L23" s="14" t="s">
        <v>71</v>
      </c>
      <c r="M23" s="14" t="s">
        <v>15</v>
      </c>
      <c r="N23" s="14" t="s">
        <v>16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32"/>
      <c r="AD23" s="34"/>
    </row>
    <row r="24" spans="1:33" ht="15.75" customHeight="1">
      <c r="A24" s="28"/>
      <c r="B24" s="28"/>
      <c r="C24" s="28"/>
      <c r="D24" s="28" t="s">
        <v>37</v>
      </c>
      <c r="E24" s="28"/>
      <c r="F24" s="28"/>
      <c r="G24" s="28"/>
      <c r="H24" s="28"/>
      <c r="I24" s="28"/>
      <c r="J24" s="14" t="s">
        <v>74</v>
      </c>
      <c r="K24" s="14" t="s">
        <v>75</v>
      </c>
      <c r="L24" s="14" t="s">
        <v>14</v>
      </c>
      <c r="M24" s="14" t="s">
        <v>15</v>
      </c>
      <c r="N24" s="14" t="s">
        <v>16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32"/>
      <c r="AD24" s="34"/>
    </row>
    <row r="25" spans="1:33" ht="15.75" customHeight="1">
      <c r="A25" s="28" t="s">
        <v>42</v>
      </c>
      <c r="B25" s="28"/>
      <c r="C25" s="28"/>
      <c r="D25" s="28" t="s">
        <v>38</v>
      </c>
      <c r="E25" s="28"/>
      <c r="F25" s="28"/>
      <c r="G25" s="28"/>
      <c r="H25" s="28"/>
      <c r="I25" s="28"/>
      <c r="J25" s="14" t="s">
        <v>76</v>
      </c>
      <c r="K25" s="14" t="s">
        <v>77</v>
      </c>
      <c r="L25" s="14" t="s">
        <v>14</v>
      </c>
      <c r="M25" s="14" t="s">
        <v>15</v>
      </c>
      <c r="N25" s="14" t="s">
        <v>17</v>
      </c>
      <c r="O25" s="15"/>
      <c r="P25" s="15"/>
      <c r="Q25" s="15"/>
      <c r="R25" s="15"/>
      <c r="S25" s="15"/>
      <c r="T25" s="15"/>
      <c r="U25" s="15"/>
      <c r="V25" s="14" t="s">
        <v>89</v>
      </c>
      <c r="W25" s="15"/>
      <c r="X25" s="16" t="s">
        <v>90</v>
      </c>
      <c r="Y25" s="15"/>
      <c r="Z25" s="16" t="s">
        <v>14</v>
      </c>
      <c r="AA25" s="16" t="s">
        <v>18</v>
      </c>
      <c r="AB25" s="16" t="s">
        <v>19</v>
      </c>
      <c r="AC25" s="32"/>
      <c r="AD25" s="34"/>
    </row>
    <row r="26" spans="1:33" ht="15.75" customHeight="1">
      <c r="A26" s="28"/>
      <c r="B26" s="28"/>
      <c r="C26" s="28"/>
      <c r="D26" s="28" t="s">
        <v>39</v>
      </c>
      <c r="E26" s="28"/>
      <c r="F26" s="28"/>
      <c r="G26" s="28"/>
      <c r="H26" s="28"/>
      <c r="I26" s="28"/>
      <c r="J26" s="14" t="s">
        <v>76</v>
      </c>
      <c r="K26" s="14" t="s">
        <v>77</v>
      </c>
      <c r="L26" s="14" t="s">
        <v>13</v>
      </c>
      <c r="M26" s="14" t="s">
        <v>15</v>
      </c>
      <c r="N26" s="14" t="s">
        <v>24</v>
      </c>
      <c r="O26" s="14" t="s">
        <v>77</v>
      </c>
      <c r="P26" s="15"/>
      <c r="Q26" s="14" t="s">
        <v>86</v>
      </c>
      <c r="R26" s="15"/>
      <c r="S26" s="16" t="s">
        <v>25</v>
      </c>
      <c r="T26" s="16" t="s">
        <v>26</v>
      </c>
      <c r="U26" s="16" t="s">
        <v>27</v>
      </c>
      <c r="V26" s="15"/>
      <c r="W26" s="15"/>
      <c r="X26" s="15"/>
      <c r="Y26" s="15"/>
      <c r="Z26" s="15"/>
      <c r="AA26" s="15"/>
      <c r="AB26" s="15"/>
      <c r="AC26" s="32"/>
      <c r="AD26" s="34"/>
    </row>
    <row r="27" spans="1:33" ht="15.75" customHeight="1">
      <c r="A27" s="28"/>
      <c r="B27" s="28"/>
      <c r="C27" s="28"/>
      <c r="D27" s="28" t="s">
        <v>40</v>
      </c>
      <c r="E27" s="28"/>
      <c r="F27" s="28"/>
      <c r="G27" s="28"/>
      <c r="H27" s="28"/>
      <c r="I27" s="28"/>
      <c r="J27" s="14" t="s">
        <v>79</v>
      </c>
      <c r="K27" s="14" t="s">
        <v>78</v>
      </c>
      <c r="L27" s="14" t="s">
        <v>13</v>
      </c>
      <c r="M27" s="14" t="s">
        <v>20</v>
      </c>
      <c r="N27" s="14" t="s">
        <v>24</v>
      </c>
      <c r="O27" s="14" t="s">
        <v>74</v>
      </c>
      <c r="P27" s="15"/>
      <c r="Q27" s="16" t="s">
        <v>87</v>
      </c>
      <c r="R27" s="15"/>
      <c r="S27" s="16" t="s">
        <v>14</v>
      </c>
      <c r="T27" s="16" t="s">
        <v>18</v>
      </c>
      <c r="U27" s="16" t="s">
        <v>19</v>
      </c>
      <c r="V27" s="15"/>
      <c r="W27" s="15"/>
      <c r="X27" s="15"/>
      <c r="Y27" s="15"/>
      <c r="Z27" s="15"/>
      <c r="AA27" s="15"/>
      <c r="AB27" s="15"/>
      <c r="AC27" s="32"/>
      <c r="AD27" s="34"/>
    </row>
    <row r="28" spans="1:33" ht="15.75" customHeight="1">
      <c r="A28" s="28"/>
      <c r="B28" s="28"/>
      <c r="C28" s="28"/>
      <c r="D28" s="28" t="s">
        <v>41</v>
      </c>
      <c r="E28" s="28"/>
      <c r="F28" s="28"/>
      <c r="G28" s="28"/>
      <c r="H28" s="28"/>
      <c r="I28" s="28"/>
      <c r="J28" s="14" t="s">
        <v>80</v>
      </c>
      <c r="K28" s="14" t="s">
        <v>81</v>
      </c>
      <c r="L28" s="14" t="s">
        <v>13</v>
      </c>
      <c r="M28" s="14" t="s">
        <v>21</v>
      </c>
      <c r="N28" s="14" t="s">
        <v>15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32"/>
      <c r="AD28" s="34"/>
    </row>
    <row r="29" spans="1:33" ht="15.75" customHeight="1">
      <c r="A29" s="35" t="s">
        <v>46</v>
      </c>
      <c r="B29" s="28"/>
      <c r="C29" s="28"/>
      <c r="D29" s="28" t="s">
        <v>43</v>
      </c>
      <c r="E29" s="28"/>
      <c r="F29" s="28"/>
      <c r="G29" s="28"/>
      <c r="H29" s="28"/>
      <c r="I29" s="28"/>
      <c r="J29" s="14" t="s">
        <v>76</v>
      </c>
      <c r="K29" s="14" t="s">
        <v>77</v>
      </c>
      <c r="L29" s="14" t="s">
        <v>13</v>
      </c>
      <c r="M29" s="14" t="s">
        <v>22</v>
      </c>
      <c r="N29" s="14" t="s">
        <v>15</v>
      </c>
      <c r="O29" s="15"/>
      <c r="P29" s="15"/>
      <c r="Q29" s="15"/>
      <c r="R29" s="15"/>
      <c r="S29" s="15"/>
      <c r="T29" s="15"/>
      <c r="U29" s="15"/>
      <c r="V29" s="16" t="s">
        <v>88</v>
      </c>
      <c r="W29" s="16" t="s">
        <v>91</v>
      </c>
      <c r="X29" s="14" t="s">
        <v>79</v>
      </c>
      <c r="Y29" s="16" t="s">
        <v>78</v>
      </c>
      <c r="Z29" s="16" t="s">
        <v>28</v>
      </c>
      <c r="AA29" s="16" t="s">
        <v>30</v>
      </c>
      <c r="AB29" s="16" t="s">
        <v>33</v>
      </c>
      <c r="AC29" s="32"/>
      <c r="AD29" s="34"/>
    </row>
    <row r="30" spans="1:33" ht="15.75" customHeight="1">
      <c r="A30" s="28"/>
      <c r="B30" s="28"/>
      <c r="C30" s="28"/>
      <c r="D30" s="28" t="s">
        <v>44</v>
      </c>
      <c r="E30" s="28"/>
      <c r="F30" s="28"/>
      <c r="G30" s="28"/>
      <c r="H30" s="28"/>
      <c r="I30" s="28"/>
      <c r="J30" s="14" t="s">
        <v>79</v>
      </c>
      <c r="K30" s="14" t="s">
        <v>78</v>
      </c>
      <c r="L30" s="14" t="s">
        <v>13</v>
      </c>
      <c r="M30" s="14" t="s">
        <v>23</v>
      </c>
      <c r="N30" s="14" t="s">
        <v>15</v>
      </c>
      <c r="O30" s="15"/>
      <c r="P30" s="15"/>
      <c r="Q30" s="15"/>
      <c r="R30" s="15"/>
      <c r="S30" s="15"/>
      <c r="T30" s="15"/>
      <c r="U30" s="15"/>
      <c r="V30" s="16" t="s">
        <v>92</v>
      </c>
      <c r="W30" s="16" t="s">
        <v>93</v>
      </c>
      <c r="X30" s="16" t="s">
        <v>91</v>
      </c>
      <c r="Y30" s="16" t="s">
        <v>94</v>
      </c>
      <c r="Z30" s="14" t="s">
        <v>29</v>
      </c>
      <c r="AA30" s="16" t="s">
        <v>31</v>
      </c>
      <c r="AB30" s="16" t="s">
        <v>34</v>
      </c>
      <c r="AC30" s="32"/>
      <c r="AD30" s="34"/>
    </row>
    <row r="31" spans="1:33" ht="15.75" customHeight="1">
      <c r="A31" s="28"/>
      <c r="B31" s="28"/>
      <c r="C31" s="28"/>
      <c r="D31" s="28" t="s">
        <v>45</v>
      </c>
      <c r="E31" s="28"/>
      <c r="F31" s="28"/>
      <c r="G31" s="28"/>
      <c r="H31" s="28"/>
      <c r="I31" s="2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 t="s">
        <v>79</v>
      </c>
      <c r="W31" s="15"/>
      <c r="X31" s="16" t="s">
        <v>95</v>
      </c>
      <c r="Y31" s="15"/>
      <c r="Z31" s="14" t="s">
        <v>14</v>
      </c>
      <c r="AA31" s="16" t="s">
        <v>32</v>
      </c>
      <c r="AB31" s="15"/>
      <c r="AC31" s="32"/>
      <c r="AD31" s="34"/>
      <c r="AG31" s="7"/>
    </row>
    <row r="32" spans="1:33" ht="15.75" customHeight="1">
      <c r="A32" s="28" t="s">
        <v>47</v>
      </c>
      <c r="B32" s="28"/>
      <c r="C32" s="28"/>
      <c r="D32" s="28" t="s">
        <v>50</v>
      </c>
      <c r="E32" s="28"/>
      <c r="F32" s="28"/>
      <c r="G32" s="28"/>
      <c r="H32" s="28"/>
      <c r="I32" s="28"/>
      <c r="J32" s="15"/>
      <c r="K32" s="15"/>
      <c r="L32" s="15"/>
      <c r="M32" s="15"/>
      <c r="N32" s="15"/>
      <c r="O32" s="45" t="s">
        <v>83</v>
      </c>
      <c r="P32" s="46"/>
      <c r="Q32" s="46"/>
      <c r="R32" s="54">
        <f>SUM((J15-3.3)/0.2)</f>
        <v>0</v>
      </c>
      <c r="S32" s="55"/>
      <c r="T32" s="15"/>
      <c r="U32" s="15"/>
      <c r="V32" s="15"/>
      <c r="W32" s="15"/>
      <c r="X32" s="15"/>
      <c r="Y32" s="15"/>
      <c r="Z32" s="15"/>
      <c r="AA32" s="15"/>
      <c r="AB32" s="15"/>
      <c r="AC32" s="32"/>
      <c r="AD32" s="34"/>
    </row>
    <row r="33" spans="1:32" ht="15.75" customHeight="1">
      <c r="A33" s="28" t="s">
        <v>48</v>
      </c>
      <c r="B33" s="28"/>
      <c r="C33" s="28"/>
      <c r="D33" s="28" t="s">
        <v>51</v>
      </c>
      <c r="E33" s="28"/>
      <c r="F33" s="28"/>
      <c r="G33" s="28"/>
      <c r="H33" s="28"/>
      <c r="I33" s="28"/>
      <c r="J33" s="45" t="s">
        <v>82</v>
      </c>
      <c r="K33" s="46"/>
      <c r="L33" s="17">
        <f>SUM((J16-Y48)/0.4)</f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32"/>
      <c r="AD33" s="34"/>
      <c r="AF33" s="21"/>
    </row>
    <row r="34" spans="1:32" ht="15.75" customHeight="1">
      <c r="A34" s="28" t="s">
        <v>49</v>
      </c>
      <c r="B34" s="28"/>
      <c r="C34" s="28"/>
      <c r="D34" s="28" t="s">
        <v>52</v>
      </c>
      <c r="E34" s="28"/>
      <c r="F34" s="28"/>
      <c r="G34" s="28"/>
      <c r="H34" s="28"/>
      <c r="I34" s="28"/>
      <c r="J34" s="15"/>
      <c r="K34" s="15"/>
      <c r="L34" s="15"/>
      <c r="M34" s="15"/>
      <c r="N34" s="15"/>
      <c r="O34" s="16" t="s">
        <v>84</v>
      </c>
      <c r="P34" s="16" t="s">
        <v>85</v>
      </c>
      <c r="Q34" s="16" t="s">
        <v>79</v>
      </c>
      <c r="R34" s="16" t="s">
        <v>78</v>
      </c>
      <c r="S34" s="14" t="s">
        <v>14</v>
      </c>
      <c r="T34" s="15"/>
      <c r="U34" s="15"/>
      <c r="V34" s="15"/>
      <c r="W34" s="15"/>
      <c r="X34" s="15"/>
      <c r="Y34" s="15"/>
      <c r="Z34" s="15"/>
      <c r="AA34" s="15"/>
      <c r="AB34" s="15"/>
      <c r="AC34" s="32"/>
      <c r="AD34" s="34"/>
    </row>
    <row r="35" spans="1:32" ht="15.75" customHeight="1">
      <c r="A35" s="29" t="s">
        <v>58</v>
      </c>
      <c r="B35" s="30"/>
      <c r="C35" s="30"/>
      <c r="D35" s="30"/>
      <c r="E35" s="30"/>
      <c r="F35" s="30"/>
      <c r="G35" s="30"/>
      <c r="H35" s="30"/>
      <c r="I35" s="31"/>
      <c r="J35" s="18"/>
      <c r="K35" s="19"/>
      <c r="L35" s="19"/>
      <c r="M35" s="19"/>
      <c r="N35" s="20"/>
      <c r="O35" s="45">
        <f>SUM(J18/0.2)</f>
        <v>0</v>
      </c>
      <c r="P35" s="46"/>
      <c r="Q35" s="46"/>
      <c r="R35" s="46"/>
      <c r="S35" s="46"/>
      <c r="T35" s="46"/>
      <c r="U35" s="47"/>
      <c r="V35" s="18"/>
      <c r="W35" s="19"/>
      <c r="X35" s="19"/>
      <c r="Y35" s="19"/>
      <c r="Z35" s="19"/>
      <c r="AA35" s="19"/>
      <c r="AB35" s="20"/>
      <c r="AC35" s="32"/>
      <c r="AD35" s="34"/>
    </row>
    <row r="36" spans="1:32" ht="15.75" customHeight="1">
      <c r="A36" s="65" t="s">
        <v>102</v>
      </c>
      <c r="J36" s="56"/>
      <c r="N36" s="57"/>
      <c r="AD36" s="64"/>
    </row>
    <row r="37" spans="1:32" ht="15.75" customHeight="1">
      <c r="A37" s="41" t="s">
        <v>12</v>
      </c>
      <c r="B37" s="41"/>
      <c r="C37" s="41"/>
      <c r="D37" s="41" t="s">
        <v>0</v>
      </c>
      <c r="E37" s="41"/>
      <c r="F37" s="41"/>
      <c r="G37" s="41"/>
      <c r="H37" s="41"/>
      <c r="I37" s="41"/>
      <c r="J37" s="51" t="s">
        <v>2</v>
      </c>
      <c r="K37" s="52"/>
      <c r="L37" s="52"/>
      <c r="M37" s="52"/>
      <c r="N37" s="53"/>
      <c r="O37" s="41" t="s">
        <v>1</v>
      </c>
      <c r="P37" s="41"/>
      <c r="Q37" s="41"/>
      <c r="R37" s="41"/>
      <c r="S37" s="41"/>
      <c r="T37" s="32" t="s">
        <v>53</v>
      </c>
      <c r="U37" s="33"/>
      <c r="V37" s="33"/>
      <c r="W37" s="33"/>
      <c r="X37" s="34"/>
      <c r="Y37" s="41" t="s">
        <v>56</v>
      </c>
      <c r="Z37" s="41"/>
      <c r="AA37" s="41" t="s">
        <v>57</v>
      </c>
      <c r="AB37" s="41"/>
      <c r="AC37" s="33" t="s">
        <v>55</v>
      </c>
      <c r="AD37" s="34"/>
    </row>
    <row r="38" spans="1:32" ht="15.75" customHeight="1">
      <c r="A38" s="28" t="s">
        <v>35</v>
      </c>
      <c r="B38" s="28"/>
      <c r="C38" s="28"/>
      <c r="D38" s="28" t="s">
        <v>36</v>
      </c>
      <c r="E38" s="28"/>
      <c r="F38" s="28"/>
      <c r="G38" s="28"/>
      <c r="H38" s="28"/>
      <c r="I38" s="28"/>
      <c r="J38" s="42"/>
      <c r="K38" s="43"/>
      <c r="L38" s="30" t="s">
        <v>54</v>
      </c>
      <c r="M38" s="30"/>
      <c r="N38" s="31"/>
      <c r="O38" s="44"/>
      <c r="P38" s="44"/>
      <c r="Q38" s="44"/>
      <c r="R38" s="44"/>
      <c r="S38" s="44"/>
      <c r="T38" s="48"/>
      <c r="U38" s="49"/>
      <c r="V38" s="49"/>
      <c r="W38" s="49"/>
      <c r="X38" s="50"/>
      <c r="Y38" s="36">
        <v>2.9</v>
      </c>
      <c r="Z38" s="36"/>
      <c r="AA38" s="37">
        <f t="shared" ref="AA38:AA50" si="0">SUM(AC38-Y38)</f>
        <v>0</v>
      </c>
      <c r="AB38" s="37"/>
      <c r="AC38" s="38">
        <f>J6</f>
        <v>2.9</v>
      </c>
      <c r="AD38" s="39"/>
    </row>
    <row r="39" spans="1:32" ht="15.75" customHeight="1">
      <c r="A39" s="28"/>
      <c r="B39" s="28"/>
      <c r="C39" s="28"/>
      <c r="D39" s="28" t="s">
        <v>37</v>
      </c>
      <c r="E39" s="28"/>
      <c r="F39" s="28"/>
      <c r="G39" s="28"/>
      <c r="H39" s="28"/>
      <c r="I39" s="28"/>
      <c r="J39" s="42"/>
      <c r="K39" s="43"/>
      <c r="L39" s="30" t="s">
        <v>54</v>
      </c>
      <c r="M39" s="30"/>
      <c r="N39" s="31"/>
      <c r="O39" s="44"/>
      <c r="P39" s="44"/>
      <c r="Q39" s="44"/>
      <c r="R39" s="44"/>
      <c r="S39" s="44"/>
      <c r="T39" s="48"/>
      <c r="U39" s="49"/>
      <c r="V39" s="49"/>
      <c r="W39" s="49"/>
      <c r="X39" s="50"/>
      <c r="Y39" s="36">
        <v>2.9</v>
      </c>
      <c r="Z39" s="36"/>
      <c r="AA39" s="37">
        <f t="shared" si="0"/>
        <v>0</v>
      </c>
      <c r="AB39" s="37"/>
      <c r="AC39" s="38">
        <f t="shared" ref="AC39:AC50" si="1">J7</f>
        <v>2.9</v>
      </c>
      <c r="AD39" s="39"/>
    </row>
    <row r="40" spans="1:32" ht="15.75" customHeight="1">
      <c r="A40" s="28" t="s">
        <v>42</v>
      </c>
      <c r="B40" s="28"/>
      <c r="C40" s="28"/>
      <c r="D40" s="28" t="s">
        <v>38</v>
      </c>
      <c r="E40" s="28"/>
      <c r="F40" s="28"/>
      <c r="G40" s="28"/>
      <c r="H40" s="28"/>
      <c r="I40" s="28"/>
      <c r="J40" s="42"/>
      <c r="K40" s="43"/>
      <c r="L40" s="30" t="s">
        <v>54</v>
      </c>
      <c r="M40" s="30"/>
      <c r="N40" s="31"/>
      <c r="O40" s="44"/>
      <c r="P40" s="44"/>
      <c r="Q40" s="44"/>
      <c r="R40" s="44"/>
      <c r="S40" s="44"/>
      <c r="T40" s="42"/>
      <c r="U40" s="43"/>
      <c r="V40" s="30" t="s">
        <v>62</v>
      </c>
      <c r="W40" s="30"/>
      <c r="X40" s="31"/>
      <c r="Y40" s="36">
        <v>9.4</v>
      </c>
      <c r="Z40" s="36"/>
      <c r="AA40" s="37">
        <f t="shared" si="0"/>
        <v>0</v>
      </c>
      <c r="AB40" s="37"/>
      <c r="AC40" s="38">
        <f t="shared" si="1"/>
        <v>9.4</v>
      </c>
      <c r="AD40" s="39"/>
    </row>
    <row r="41" spans="1:32" ht="15.75" customHeight="1">
      <c r="A41" s="28"/>
      <c r="B41" s="28"/>
      <c r="C41" s="28"/>
      <c r="D41" s="28" t="s">
        <v>39</v>
      </c>
      <c r="E41" s="28"/>
      <c r="F41" s="28"/>
      <c r="G41" s="28"/>
      <c r="H41" s="28"/>
      <c r="I41" s="28"/>
      <c r="J41" s="42"/>
      <c r="K41" s="43"/>
      <c r="L41" s="30" t="s">
        <v>54</v>
      </c>
      <c r="M41" s="30"/>
      <c r="N41" s="31"/>
      <c r="O41" s="42"/>
      <c r="P41" s="43"/>
      <c r="Q41" s="30" t="s">
        <v>60</v>
      </c>
      <c r="R41" s="30"/>
      <c r="S41" s="31"/>
      <c r="T41" s="48"/>
      <c r="U41" s="49"/>
      <c r="V41" s="49"/>
      <c r="W41" s="49"/>
      <c r="X41" s="50"/>
      <c r="Y41" s="36">
        <v>6.1</v>
      </c>
      <c r="Z41" s="36"/>
      <c r="AA41" s="37">
        <f t="shared" si="0"/>
        <v>0</v>
      </c>
      <c r="AB41" s="37"/>
      <c r="AC41" s="38">
        <f t="shared" si="1"/>
        <v>6.1</v>
      </c>
      <c r="AD41" s="39"/>
    </row>
    <row r="42" spans="1:32" ht="15.75" customHeight="1">
      <c r="A42" s="28"/>
      <c r="B42" s="28"/>
      <c r="C42" s="28"/>
      <c r="D42" s="28" t="s">
        <v>40</v>
      </c>
      <c r="E42" s="28"/>
      <c r="F42" s="28"/>
      <c r="G42" s="28"/>
      <c r="H42" s="28"/>
      <c r="I42" s="28"/>
      <c r="J42" s="42"/>
      <c r="K42" s="43"/>
      <c r="L42" s="30" t="s">
        <v>54</v>
      </c>
      <c r="M42" s="30"/>
      <c r="N42" s="31"/>
      <c r="O42" s="42"/>
      <c r="P42" s="43"/>
      <c r="Q42" s="30" t="s">
        <v>61</v>
      </c>
      <c r="R42" s="30"/>
      <c r="S42" s="31"/>
      <c r="T42" s="48"/>
      <c r="U42" s="49"/>
      <c r="V42" s="49"/>
      <c r="W42" s="49"/>
      <c r="X42" s="50"/>
      <c r="Y42" s="36">
        <v>6.2</v>
      </c>
      <c r="Z42" s="36"/>
      <c r="AA42" s="37">
        <f t="shared" si="0"/>
        <v>0</v>
      </c>
      <c r="AB42" s="37"/>
      <c r="AC42" s="38">
        <f t="shared" si="1"/>
        <v>6.2</v>
      </c>
      <c r="AD42" s="39"/>
    </row>
    <row r="43" spans="1:32" ht="15.75" customHeight="1">
      <c r="A43" s="28"/>
      <c r="B43" s="28"/>
      <c r="C43" s="28"/>
      <c r="D43" s="28" t="s">
        <v>41</v>
      </c>
      <c r="E43" s="28"/>
      <c r="F43" s="28"/>
      <c r="G43" s="28"/>
      <c r="H43" s="28"/>
      <c r="I43" s="28"/>
      <c r="J43" s="42"/>
      <c r="K43" s="43"/>
      <c r="L43" s="30" t="s">
        <v>54</v>
      </c>
      <c r="M43" s="30"/>
      <c r="N43" s="31"/>
      <c r="O43" s="44"/>
      <c r="P43" s="44"/>
      <c r="Q43" s="44"/>
      <c r="R43" s="44"/>
      <c r="S43" s="44"/>
      <c r="T43" s="48"/>
      <c r="U43" s="49"/>
      <c r="V43" s="49"/>
      <c r="W43" s="49"/>
      <c r="X43" s="50"/>
      <c r="Y43" s="36">
        <v>2.9</v>
      </c>
      <c r="Z43" s="36"/>
      <c r="AA43" s="37">
        <f t="shared" si="0"/>
        <v>0</v>
      </c>
      <c r="AB43" s="37"/>
      <c r="AC43" s="38">
        <f t="shared" si="1"/>
        <v>2.9</v>
      </c>
      <c r="AD43" s="39"/>
    </row>
    <row r="44" spans="1:32" ht="15.75" customHeight="1">
      <c r="A44" s="35" t="s">
        <v>46</v>
      </c>
      <c r="B44" s="28"/>
      <c r="C44" s="28"/>
      <c r="D44" s="28" t="s">
        <v>43</v>
      </c>
      <c r="E44" s="28"/>
      <c r="F44" s="28"/>
      <c r="G44" s="28"/>
      <c r="H44" s="28"/>
      <c r="I44" s="28"/>
      <c r="J44" s="42"/>
      <c r="K44" s="43"/>
      <c r="L44" s="30" t="s">
        <v>59</v>
      </c>
      <c r="M44" s="30"/>
      <c r="N44" s="31"/>
      <c r="O44" s="44"/>
      <c r="P44" s="44"/>
      <c r="Q44" s="44"/>
      <c r="R44" s="44"/>
      <c r="S44" s="44"/>
      <c r="T44" s="42"/>
      <c r="U44" s="43"/>
      <c r="V44" s="30" t="s">
        <v>62</v>
      </c>
      <c r="W44" s="30"/>
      <c r="X44" s="31"/>
      <c r="Y44" s="36">
        <v>9.3000000000000007</v>
      </c>
      <c r="Z44" s="36"/>
      <c r="AA44" s="37">
        <f t="shared" si="0"/>
        <v>0</v>
      </c>
      <c r="AB44" s="37"/>
      <c r="AC44" s="38">
        <f t="shared" si="1"/>
        <v>9.3000000000000007</v>
      </c>
      <c r="AD44" s="39"/>
    </row>
    <row r="45" spans="1:32" ht="15.75" customHeight="1">
      <c r="A45" s="28"/>
      <c r="B45" s="28"/>
      <c r="C45" s="28"/>
      <c r="D45" s="28" t="s">
        <v>44</v>
      </c>
      <c r="E45" s="28"/>
      <c r="F45" s="28"/>
      <c r="G45" s="28"/>
      <c r="H45" s="28"/>
      <c r="I45" s="28"/>
      <c r="J45" s="42"/>
      <c r="K45" s="43"/>
      <c r="L45" s="30" t="s">
        <v>54</v>
      </c>
      <c r="M45" s="30"/>
      <c r="N45" s="31"/>
      <c r="O45" s="44"/>
      <c r="P45" s="44"/>
      <c r="Q45" s="44"/>
      <c r="R45" s="44"/>
      <c r="S45" s="44"/>
      <c r="T45" s="42"/>
      <c r="U45" s="43"/>
      <c r="V45" s="30" t="s">
        <v>62</v>
      </c>
      <c r="W45" s="30"/>
      <c r="X45" s="31"/>
      <c r="Y45" s="36">
        <v>9.4</v>
      </c>
      <c r="Z45" s="36"/>
      <c r="AA45" s="37">
        <f t="shared" si="0"/>
        <v>0</v>
      </c>
      <c r="AB45" s="37"/>
      <c r="AC45" s="38">
        <f t="shared" ref="AC45" si="2">J13</f>
        <v>9.4</v>
      </c>
      <c r="AD45" s="39"/>
    </row>
    <row r="46" spans="1:32" ht="15.75" customHeight="1">
      <c r="A46" s="28"/>
      <c r="B46" s="28"/>
      <c r="C46" s="28"/>
      <c r="D46" s="28" t="s">
        <v>45</v>
      </c>
      <c r="E46" s="28"/>
      <c r="F46" s="28"/>
      <c r="G46" s="28"/>
      <c r="H46" s="28"/>
      <c r="I46" s="28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2"/>
      <c r="U46" s="43"/>
      <c r="V46" s="30" t="s">
        <v>62</v>
      </c>
      <c r="W46" s="30"/>
      <c r="X46" s="31"/>
      <c r="Y46" s="36">
        <v>6.5</v>
      </c>
      <c r="Z46" s="36"/>
      <c r="AA46" s="37">
        <f t="shared" si="0"/>
        <v>0</v>
      </c>
      <c r="AB46" s="37"/>
      <c r="AC46" s="38">
        <f t="shared" si="1"/>
        <v>6.5</v>
      </c>
      <c r="AD46" s="39"/>
    </row>
    <row r="47" spans="1:32" ht="15.75" customHeight="1">
      <c r="A47" s="28" t="s">
        <v>47</v>
      </c>
      <c r="B47" s="28"/>
      <c r="C47" s="28"/>
      <c r="D47" s="28" t="s">
        <v>50</v>
      </c>
      <c r="E47" s="28"/>
      <c r="F47" s="28"/>
      <c r="G47" s="28"/>
      <c r="H47" s="28"/>
      <c r="I47" s="28"/>
      <c r="J47" s="44"/>
      <c r="K47" s="44"/>
      <c r="L47" s="44"/>
      <c r="M47" s="44"/>
      <c r="N47" s="44"/>
      <c r="O47" s="42"/>
      <c r="P47" s="43"/>
      <c r="Q47" s="30" t="s">
        <v>61</v>
      </c>
      <c r="R47" s="30"/>
      <c r="S47" s="31"/>
      <c r="T47" s="48"/>
      <c r="U47" s="49"/>
      <c r="V47" s="49"/>
      <c r="W47" s="49"/>
      <c r="X47" s="50"/>
      <c r="Y47" s="36">
        <v>3.3</v>
      </c>
      <c r="Z47" s="36"/>
      <c r="AA47" s="37">
        <f t="shared" si="0"/>
        <v>0</v>
      </c>
      <c r="AB47" s="37"/>
      <c r="AC47" s="38">
        <f t="shared" si="1"/>
        <v>3.3</v>
      </c>
      <c r="AD47" s="39"/>
    </row>
    <row r="48" spans="1:32" ht="15.75" customHeight="1">
      <c r="A48" s="28" t="s">
        <v>48</v>
      </c>
      <c r="B48" s="28"/>
      <c r="C48" s="28"/>
      <c r="D48" s="28" t="s">
        <v>51</v>
      </c>
      <c r="E48" s="28"/>
      <c r="F48" s="28"/>
      <c r="G48" s="28"/>
      <c r="H48" s="28"/>
      <c r="I48" s="28"/>
      <c r="J48" s="42"/>
      <c r="K48" s="43"/>
      <c r="L48" s="30" t="s">
        <v>54</v>
      </c>
      <c r="M48" s="30"/>
      <c r="N48" s="31"/>
      <c r="O48" s="44"/>
      <c r="P48" s="44"/>
      <c r="Q48" s="44"/>
      <c r="R48" s="44"/>
      <c r="S48" s="44"/>
      <c r="T48" s="48"/>
      <c r="U48" s="49"/>
      <c r="V48" s="49"/>
      <c r="W48" s="49"/>
      <c r="X48" s="50"/>
      <c r="Y48" s="36">
        <v>2.9</v>
      </c>
      <c r="Z48" s="36"/>
      <c r="AA48" s="37">
        <f t="shared" si="0"/>
        <v>0</v>
      </c>
      <c r="AB48" s="37"/>
      <c r="AC48" s="38">
        <f t="shared" si="1"/>
        <v>2.9</v>
      </c>
      <c r="AD48" s="39"/>
    </row>
    <row r="49" spans="1:30" ht="15.75" customHeight="1">
      <c r="A49" s="28" t="s">
        <v>49</v>
      </c>
      <c r="B49" s="28"/>
      <c r="C49" s="28"/>
      <c r="D49" s="28" t="s">
        <v>52</v>
      </c>
      <c r="E49" s="28"/>
      <c r="F49" s="28"/>
      <c r="G49" s="28"/>
      <c r="H49" s="28"/>
      <c r="I49" s="28"/>
      <c r="J49" s="44"/>
      <c r="K49" s="44"/>
      <c r="L49" s="44"/>
      <c r="M49" s="44"/>
      <c r="N49" s="44"/>
      <c r="O49" s="42"/>
      <c r="P49" s="43"/>
      <c r="Q49" s="30" t="s">
        <v>60</v>
      </c>
      <c r="R49" s="30"/>
      <c r="S49" s="31"/>
      <c r="T49" s="48"/>
      <c r="U49" s="49"/>
      <c r="V49" s="49"/>
      <c r="W49" s="49"/>
      <c r="X49" s="50"/>
      <c r="Y49" s="36">
        <v>3.2</v>
      </c>
      <c r="Z49" s="36"/>
      <c r="AA49" s="37">
        <f t="shared" si="0"/>
        <v>0</v>
      </c>
      <c r="AB49" s="37"/>
      <c r="AC49" s="38">
        <f t="shared" si="1"/>
        <v>3.2</v>
      </c>
      <c r="AD49" s="39"/>
    </row>
    <row r="50" spans="1:30" ht="15.75" customHeight="1">
      <c r="A50" s="29" t="s">
        <v>58</v>
      </c>
      <c r="B50" s="30"/>
      <c r="C50" s="30"/>
      <c r="D50" s="30"/>
      <c r="E50" s="30"/>
      <c r="F50" s="30"/>
      <c r="G50" s="30"/>
      <c r="H50" s="30"/>
      <c r="I50" s="31"/>
      <c r="J50" s="44"/>
      <c r="K50" s="44"/>
      <c r="L50" s="44"/>
      <c r="M50" s="44"/>
      <c r="N50" s="44"/>
      <c r="O50" s="24"/>
      <c r="P50" s="43"/>
      <c r="Q50" s="30" t="s">
        <v>99</v>
      </c>
      <c r="R50" s="30"/>
      <c r="S50" s="31"/>
      <c r="T50" s="48"/>
      <c r="U50" s="49"/>
      <c r="V50" s="49"/>
      <c r="W50" s="49"/>
      <c r="X50" s="50"/>
      <c r="Y50" s="36">
        <v>0</v>
      </c>
      <c r="Z50" s="36"/>
      <c r="AA50" s="37">
        <f t="shared" si="0"/>
        <v>0</v>
      </c>
      <c r="AB50" s="37"/>
      <c r="AC50" s="38">
        <f t="shared" si="1"/>
        <v>0</v>
      </c>
      <c r="AD50" s="39"/>
    </row>
    <row r="51" spans="1:30" ht="15.75" customHeight="1">
      <c r="A51" s="29" t="s">
        <v>63</v>
      </c>
      <c r="B51" s="30"/>
      <c r="C51" s="30"/>
      <c r="D51" s="30"/>
      <c r="E51" s="30"/>
      <c r="F51" s="30"/>
      <c r="G51" s="30"/>
      <c r="H51" s="30"/>
      <c r="I51" s="31"/>
      <c r="J51" s="59">
        <f>SUM(J38+J39+J40+J41+J42+J43+J44+J45+J48)</f>
        <v>0</v>
      </c>
      <c r="K51" s="60"/>
      <c r="L51" s="61"/>
      <c r="M51" s="62">
        <f>SUM(J51*0.4)</f>
        <v>0</v>
      </c>
      <c r="N51" s="63"/>
      <c r="O51" s="59">
        <f>SUM(O41+O42+O47+O49+O50)</f>
        <v>0</v>
      </c>
      <c r="P51" s="60"/>
      <c r="Q51" s="61"/>
      <c r="R51" s="62">
        <f>SUM(O51*0.2)</f>
        <v>0</v>
      </c>
      <c r="S51" s="63"/>
      <c r="T51" s="59">
        <f>SUM(T40+T44+T45+T46)</f>
        <v>0</v>
      </c>
      <c r="U51" s="60"/>
      <c r="V51" s="61"/>
      <c r="W51" s="62">
        <f>SUM(T51*0.4)</f>
        <v>0</v>
      </c>
      <c r="X51" s="63"/>
      <c r="Y51" s="36">
        <f>SUM(Y38:Z50)</f>
        <v>64.999999999999986</v>
      </c>
      <c r="Z51" s="36"/>
      <c r="AA51" s="27">
        <f>SUM(AA38:AB50)</f>
        <v>0</v>
      </c>
      <c r="AB51" s="40"/>
      <c r="AC51" s="38">
        <f>SUM(AC38:AD50)</f>
        <v>64.999999999999986</v>
      </c>
      <c r="AD51" s="39"/>
    </row>
    <row r="52" spans="1:30" ht="16.5" customHeight="1">
      <c r="M52" s="2"/>
      <c r="N52" s="2"/>
      <c r="O52" s="2"/>
      <c r="P52" s="2"/>
      <c r="Q52" s="2"/>
      <c r="R52" s="2"/>
      <c r="S52" s="2"/>
      <c r="T52" s="2"/>
      <c r="U52" s="2"/>
    </row>
    <row r="53" spans="1:30" ht="18" customHeight="1">
      <c r="M53" s="2"/>
      <c r="N53" s="2"/>
      <c r="O53" s="2"/>
      <c r="P53" s="2"/>
      <c r="Q53" s="2"/>
      <c r="R53" s="2"/>
      <c r="S53" s="2"/>
      <c r="T53" s="2"/>
      <c r="U53" s="2"/>
    </row>
    <row r="54" spans="1:30" ht="18" customHeight="1">
      <c r="M54" s="2"/>
      <c r="N54" s="2"/>
      <c r="O54" s="2"/>
      <c r="P54" s="2"/>
      <c r="Q54" s="2"/>
      <c r="R54" s="2"/>
      <c r="S54" s="2"/>
      <c r="T54" s="2"/>
      <c r="U54" s="2"/>
    </row>
    <row r="55" spans="1:30" ht="18" customHeight="1">
      <c r="M55" s="2"/>
      <c r="N55" s="2"/>
      <c r="O55" s="2"/>
      <c r="P55" s="2"/>
      <c r="Q55" s="2"/>
      <c r="R55" s="2"/>
      <c r="S55" s="2"/>
      <c r="T55" s="2"/>
      <c r="U55" s="2"/>
    </row>
    <row r="56" spans="1:30" ht="18" customHeight="1">
      <c r="M56" s="2"/>
      <c r="N56" s="2"/>
      <c r="O56" s="2"/>
      <c r="P56" s="2"/>
      <c r="Q56" s="2"/>
      <c r="R56" s="2"/>
      <c r="S56" s="2"/>
      <c r="T56" s="2"/>
      <c r="U56" s="2"/>
    </row>
    <row r="57" spans="1:30" ht="18" customHeight="1">
      <c r="M57" s="2"/>
      <c r="N57" s="2"/>
      <c r="O57" s="2"/>
      <c r="P57" s="2"/>
      <c r="Q57" s="2"/>
      <c r="R57" s="2"/>
      <c r="S57" s="2"/>
      <c r="T57" s="2"/>
      <c r="U57" s="2"/>
    </row>
    <row r="58" spans="1:30" ht="18" customHeight="1">
      <c r="M58" s="2"/>
      <c r="N58" s="2"/>
      <c r="O58" s="2"/>
      <c r="P58" s="2"/>
      <c r="Q58" s="2"/>
      <c r="R58" s="2"/>
      <c r="S58" s="2"/>
      <c r="T58" s="2"/>
      <c r="U58" s="2"/>
    </row>
    <row r="59" spans="1:30" ht="18" customHeight="1">
      <c r="M59" s="2"/>
      <c r="N59" s="2"/>
      <c r="O59" s="2"/>
      <c r="P59" s="2"/>
      <c r="Q59" s="2"/>
      <c r="R59" s="2"/>
      <c r="S59" s="2"/>
      <c r="T59" s="2"/>
      <c r="U59" s="2"/>
    </row>
    <row r="60" spans="1:30" ht="18" customHeight="1">
      <c r="M60" s="2"/>
      <c r="N60" s="2"/>
      <c r="O60" s="2"/>
      <c r="P60" s="2"/>
      <c r="Q60" s="2"/>
      <c r="R60" s="2"/>
      <c r="S60" s="2"/>
      <c r="T60" s="2"/>
      <c r="U60" s="2"/>
    </row>
    <row r="61" spans="1:30" ht="18" customHeight="1">
      <c r="M61" s="2"/>
      <c r="N61" s="2"/>
      <c r="O61" s="2"/>
      <c r="P61" s="2"/>
      <c r="Q61" s="2"/>
      <c r="R61" s="2"/>
      <c r="S61" s="2"/>
      <c r="T61" s="2"/>
      <c r="U61" s="2"/>
    </row>
    <row r="62" spans="1:30" ht="18" customHeight="1">
      <c r="M62" s="2"/>
      <c r="N62" s="2"/>
      <c r="O62" s="2"/>
      <c r="P62" s="2"/>
      <c r="Q62" s="2"/>
      <c r="R62" s="2"/>
      <c r="S62" s="2"/>
      <c r="T62" s="2"/>
      <c r="U62" s="2"/>
    </row>
    <row r="63" spans="1:30" ht="18" customHeight="1">
      <c r="M63" s="2"/>
      <c r="N63" s="2"/>
      <c r="O63" s="2"/>
      <c r="P63" s="2"/>
      <c r="Q63" s="2"/>
      <c r="R63" s="2"/>
      <c r="S63" s="2"/>
      <c r="T63" s="2"/>
      <c r="U63" s="2"/>
    </row>
    <row r="64" spans="1:30" ht="18" customHeight="1">
      <c r="M64" s="2"/>
      <c r="N64" s="2"/>
      <c r="O64" s="2"/>
      <c r="P64" s="2"/>
      <c r="Q64" s="2"/>
      <c r="R64" s="2"/>
      <c r="S64" s="2"/>
      <c r="T64" s="2"/>
      <c r="U64" s="2"/>
    </row>
    <row r="65" spans="13:21" ht="18" customHeight="1">
      <c r="M65" s="2"/>
      <c r="N65" s="2"/>
      <c r="O65" s="2"/>
      <c r="P65" s="2"/>
      <c r="Q65" s="2"/>
      <c r="R65" s="2"/>
      <c r="S65" s="2"/>
      <c r="T65" s="2"/>
      <c r="U65" s="2"/>
    </row>
    <row r="66" spans="13:21" ht="18" customHeight="1">
      <c r="M66" s="2"/>
      <c r="N66" s="2"/>
      <c r="O66" s="2"/>
      <c r="P66" s="2"/>
      <c r="Q66" s="2"/>
      <c r="R66" s="2"/>
      <c r="S66" s="2"/>
      <c r="T66" s="2"/>
      <c r="U66" s="2"/>
    </row>
    <row r="67" spans="13:21" ht="18" customHeight="1">
      <c r="M67" s="2"/>
      <c r="N67" s="2"/>
      <c r="O67" s="2"/>
      <c r="P67" s="2"/>
      <c r="Q67" s="2"/>
      <c r="R67" s="2"/>
      <c r="S67" s="2"/>
      <c r="T67" s="2"/>
      <c r="U67" s="2"/>
    </row>
    <row r="68" spans="13:21" ht="18" customHeight="1">
      <c r="M68" s="2"/>
      <c r="N68" s="2"/>
      <c r="O68" s="2"/>
      <c r="P68" s="2"/>
      <c r="Q68" s="2"/>
      <c r="R68" s="2"/>
      <c r="S68" s="2"/>
      <c r="T68" s="2"/>
      <c r="U68" s="2"/>
    </row>
    <row r="69" spans="13:21" ht="18" customHeight="1">
      <c r="M69" s="2"/>
      <c r="N69" s="2"/>
      <c r="O69" s="2"/>
      <c r="P69" s="2"/>
      <c r="Q69" s="2"/>
      <c r="R69" s="2"/>
      <c r="S69" s="2"/>
      <c r="T69" s="2"/>
      <c r="U69" s="2"/>
    </row>
    <row r="70" spans="13:21" ht="18" customHeight="1">
      <c r="M70" s="2"/>
      <c r="N70" s="2"/>
      <c r="O70" s="2"/>
      <c r="P70" s="2"/>
      <c r="Q70" s="2"/>
      <c r="R70" s="2"/>
      <c r="S70" s="2"/>
      <c r="T70" s="2"/>
      <c r="U70" s="2"/>
    </row>
    <row r="71" spans="13:21" ht="18" customHeight="1">
      <c r="M71" s="2"/>
      <c r="N71" s="2"/>
      <c r="O71" s="2"/>
      <c r="P71" s="2"/>
      <c r="Q71" s="2"/>
      <c r="R71" s="2"/>
      <c r="S71" s="2"/>
      <c r="T71" s="2"/>
      <c r="U71" s="2"/>
    </row>
  </sheetData>
  <mergeCells count="228">
    <mergeCell ref="A1:AD2"/>
    <mergeCell ref="J51:L51"/>
    <mergeCell ref="M51:N51"/>
    <mergeCell ref="O51:Q51"/>
    <mergeCell ref="R51:S51"/>
    <mergeCell ref="T51:V51"/>
    <mergeCell ref="W51:X51"/>
    <mergeCell ref="V21:AB21"/>
    <mergeCell ref="O21:U21"/>
    <mergeCell ref="O32:Q32"/>
    <mergeCell ref="J33:K33"/>
    <mergeCell ref="A51:I51"/>
    <mergeCell ref="T45:U45"/>
    <mergeCell ref="V45:X45"/>
    <mergeCell ref="Y45:Z45"/>
    <mergeCell ref="T46:U46"/>
    <mergeCell ref="V46:X46"/>
    <mergeCell ref="Y46:Z46"/>
    <mergeCell ref="D34:I34"/>
    <mergeCell ref="J21:N21"/>
    <mergeCell ref="A22:C22"/>
    <mergeCell ref="D22:I22"/>
    <mergeCell ref="R32:S32"/>
    <mergeCell ref="D30:I30"/>
    <mergeCell ref="D31:I31"/>
    <mergeCell ref="A29:C31"/>
    <mergeCell ref="D32:I32"/>
    <mergeCell ref="D33:I33"/>
    <mergeCell ref="A32:C32"/>
    <mergeCell ref="A33:C33"/>
    <mergeCell ref="A34:C34"/>
    <mergeCell ref="A23:C24"/>
    <mergeCell ref="D23:I23"/>
    <mergeCell ref="D24:I24"/>
    <mergeCell ref="D25:I25"/>
    <mergeCell ref="D26:I26"/>
    <mergeCell ref="D27:I27"/>
    <mergeCell ref="D28:I28"/>
    <mergeCell ref="A25:C28"/>
    <mergeCell ref="D29:I29"/>
    <mergeCell ref="D39:I39"/>
    <mergeCell ref="O38:S38"/>
    <mergeCell ref="T38:X38"/>
    <mergeCell ref="J37:N37"/>
    <mergeCell ref="O37:S37"/>
    <mergeCell ref="T37:X37"/>
    <mergeCell ref="A47:C47"/>
    <mergeCell ref="D47:I47"/>
    <mergeCell ref="A48:C48"/>
    <mergeCell ref="D48:I48"/>
    <mergeCell ref="A49:C49"/>
    <mergeCell ref="D49:I49"/>
    <mergeCell ref="A40:C43"/>
    <mergeCell ref="D40:I40"/>
    <mergeCell ref="D41:I41"/>
    <mergeCell ref="D42:I42"/>
    <mergeCell ref="D43:I43"/>
    <mergeCell ref="A44:C46"/>
    <mergeCell ref="D44:I44"/>
    <mergeCell ref="D45:I45"/>
    <mergeCell ref="D46:I46"/>
    <mergeCell ref="T44:U44"/>
    <mergeCell ref="V44:X44"/>
    <mergeCell ref="Y44:Z44"/>
    <mergeCell ref="AC39:AD39"/>
    <mergeCell ref="T40:U40"/>
    <mergeCell ref="V40:X40"/>
    <mergeCell ref="Y40:Z40"/>
    <mergeCell ref="AA40:AB40"/>
    <mergeCell ref="AC40:AD40"/>
    <mergeCell ref="Y41:Z41"/>
    <mergeCell ref="AA41:AB41"/>
    <mergeCell ref="T43:X43"/>
    <mergeCell ref="T42:X42"/>
    <mergeCell ref="Y42:Z42"/>
    <mergeCell ref="AA42:AB42"/>
    <mergeCell ref="AC42:AD42"/>
    <mergeCell ref="Y43:Z43"/>
    <mergeCell ref="AA43:AB43"/>
    <mergeCell ref="AC43:AD43"/>
    <mergeCell ref="T41:X41"/>
    <mergeCell ref="T39:X39"/>
    <mergeCell ref="AC41:AD41"/>
    <mergeCell ref="T49:X49"/>
    <mergeCell ref="O48:S48"/>
    <mergeCell ref="T48:X48"/>
    <mergeCell ref="J47:N47"/>
    <mergeCell ref="T47:X47"/>
    <mergeCell ref="Y48:Z48"/>
    <mergeCell ref="AA48:AB48"/>
    <mergeCell ref="AC48:AD48"/>
    <mergeCell ref="Y49:Z49"/>
    <mergeCell ref="AA49:AB49"/>
    <mergeCell ref="AC49:AD49"/>
    <mergeCell ref="O50:P50"/>
    <mergeCell ref="Q50:S50"/>
    <mergeCell ref="O42:P42"/>
    <mergeCell ref="Q42:S42"/>
    <mergeCell ref="O47:P47"/>
    <mergeCell ref="Q47:S47"/>
    <mergeCell ref="J46:N46"/>
    <mergeCell ref="O46:S46"/>
    <mergeCell ref="A35:I35"/>
    <mergeCell ref="O35:U35"/>
    <mergeCell ref="A50:I50"/>
    <mergeCell ref="J50:N50"/>
    <mergeCell ref="T50:X50"/>
    <mergeCell ref="L40:N40"/>
    <mergeCell ref="O49:P49"/>
    <mergeCell ref="Q49:S49"/>
    <mergeCell ref="J44:K44"/>
    <mergeCell ref="L44:N44"/>
    <mergeCell ref="J45:K45"/>
    <mergeCell ref="L45:N45"/>
    <mergeCell ref="J48:K48"/>
    <mergeCell ref="L48:N48"/>
    <mergeCell ref="O44:S44"/>
    <mergeCell ref="J49:N49"/>
    <mergeCell ref="A16:C16"/>
    <mergeCell ref="D16:I16"/>
    <mergeCell ref="A17:C17"/>
    <mergeCell ref="J38:K38"/>
    <mergeCell ref="L38:N38"/>
    <mergeCell ref="J39:K39"/>
    <mergeCell ref="L39:N39"/>
    <mergeCell ref="J40:K40"/>
    <mergeCell ref="O45:S45"/>
    <mergeCell ref="O43:S43"/>
    <mergeCell ref="J43:K43"/>
    <mergeCell ref="L43:N43"/>
    <mergeCell ref="J41:K41"/>
    <mergeCell ref="L41:N41"/>
    <mergeCell ref="O41:P41"/>
    <mergeCell ref="O40:S40"/>
    <mergeCell ref="O39:S39"/>
    <mergeCell ref="J42:K42"/>
    <mergeCell ref="L42:N42"/>
    <mergeCell ref="Q41:S41"/>
    <mergeCell ref="A37:C37"/>
    <mergeCell ref="D37:I37"/>
    <mergeCell ref="A38:C39"/>
    <mergeCell ref="D38:I38"/>
    <mergeCell ref="AA45:AB45"/>
    <mergeCell ref="AC45:AD45"/>
    <mergeCell ref="AA46:AB46"/>
    <mergeCell ref="AC46:AD46"/>
    <mergeCell ref="Y47:Z47"/>
    <mergeCell ref="AA47:AB47"/>
    <mergeCell ref="AC47:AD47"/>
    <mergeCell ref="Y37:Z37"/>
    <mergeCell ref="AA37:AB37"/>
    <mergeCell ref="AC37:AD37"/>
    <mergeCell ref="Y38:Z38"/>
    <mergeCell ref="AA38:AB38"/>
    <mergeCell ref="AC38:AD38"/>
    <mergeCell ref="Y39:Z39"/>
    <mergeCell ref="AA39:AB39"/>
    <mergeCell ref="Y50:Z50"/>
    <mergeCell ref="AA50:AB50"/>
    <mergeCell ref="AC50:AD50"/>
    <mergeCell ref="Y51:Z51"/>
    <mergeCell ref="AA51:AB51"/>
    <mergeCell ref="AC51:AD51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A44:AB44"/>
    <mergeCell ref="AC44:AD44"/>
    <mergeCell ref="N15:O15"/>
    <mergeCell ref="N16:O16"/>
    <mergeCell ref="N10:O10"/>
    <mergeCell ref="N11:O11"/>
    <mergeCell ref="D17:I17"/>
    <mergeCell ref="A18:I18"/>
    <mergeCell ref="A19:I19"/>
    <mergeCell ref="A5:I5"/>
    <mergeCell ref="J5:L5"/>
    <mergeCell ref="N5:P5"/>
    <mergeCell ref="A6:C7"/>
    <mergeCell ref="D6:I6"/>
    <mergeCell ref="D7:I7"/>
    <mergeCell ref="A8:C11"/>
    <mergeCell ref="D8:I8"/>
    <mergeCell ref="D9:I9"/>
    <mergeCell ref="D10:I10"/>
    <mergeCell ref="D11:I11"/>
    <mergeCell ref="A12:C14"/>
    <mergeCell ref="D12:I12"/>
    <mergeCell ref="D13:I13"/>
    <mergeCell ref="D14:I14"/>
    <mergeCell ref="A15:C15"/>
    <mergeCell ref="D15:I15"/>
    <mergeCell ref="N17:O17"/>
    <mergeCell ref="N18:O18"/>
    <mergeCell ref="N19:O19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N6:O6"/>
    <mergeCell ref="N7:O7"/>
    <mergeCell ref="N8:O8"/>
    <mergeCell ref="N9:O9"/>
    <mergeCell ref="N12:O12"/>
    <mergeCell ref="N13:O13"/>
    <mergeCell ref="N14:O14"/>
  </mergeCells>
  <phoneticPr fontId="1"/>
  <conditionalFormatting sqref="L23">
    <cfRule type="expression" dxfId="160" priority="168">
      <formula>$J$6=2.9</formula>
    </cfRule>
  </conditionalFormatting>
  <conditionalFormatting sqref="K23">
    <cfRule type="expression" dxfId="159" priority="167">
      <formula>$J$6=3.1</formula>
    </cfRule>
  </conditionalFormatting>
  <conditionalFormatting sqref="V13">
    <cfRule type="expression" dxfId="158" priority="165" stopIfTrue="1">
      <formula>(V$8)="日"</formula>
    </cfRule>
  </conditionalFormatting>
  <conditionalFormatting sqref="J23">
    <cfRule type="expression" dxfId="157" priority="162">
      <formula>$J$6=3.3</formula>
    </cfRule>
  </conditionalFormatting>
  <conditionalFormatting sqref="M23">
    <cfRule type="expression" dxfId="156" priority="161">
      <formula>$J$6=0.9</formula>
    </cfRule>
  </conditionalFormatting>
  <conditionalFormatting sqref="N23">
    <cfRule type="expression" dxfId="155" priority="158">
      <formula>$J$6=-1.1</formula>
    </cfRule>
  </conditionalFormatting>
  <conditionalFormatting sqref="J24">
    <cfRule type="expression" dxfId="154" priority="157">
      <formula>$J$7=4.1</formula>
    </cfRule>
  </conditionalFormatting>
  <conditionalFormatting sqref="K24">
    <cfRule type="expression" dxfId="153" priority="156">
      <formula>$J$7=3.5</formula>
    </cfRule>
  </conditionalFormatting>
  <conditionalFormatting sqref="L24">
    <cfRule type="expression" dxfId="152" priority="155">
      <formula>$J$7=2.9</formula>
    </cfRule>
  </conditionalFormatting>
  <conditionalFormatting sqref="M24">
    <cfRule type="expression" dxfId="151" priority="154">
      <formula>$J$7=0.9</formula>
    </cfRule>
  </conditionalFormatting>
  <conditionalFormatting sqref="N24">
    <cfRule type="expression" dxfId="150" priority="153">
      <formula>$J$7=-1.1</formula>
    </cfRule>
  </conditionalFormatting>
  <conditionalFormatting sqref="J28">
    <cfRule type="expression" dxfId="149" priority="152">
      <formula>$J$11=3.7</formula>
    </cfRule>
  </conditionalFormatting>
  <conditionalFormatting sqref="K28">
    <cfRule type="expression" dxfId="148" priority="151">
      <formula>$J$11=3.3</formula>
    </cfRule>
  </conditionalFormatting>
  <conditionalFormatting sqref="L28">
    <cfRule type="expression" dxfId="147" priority="150">
      <formula>$J$11=2.9</formula>
    </cfRule>
  </conditionalFormatting>
  <conditionalFormatting sqref="M28">
    <cfRule type="expression" dxfId="146" priority="149">
      <formula>$J$11=1.9</formula>
    </cfRule>
  </conditionalFormatting>
  <conditionalFormatting sqref="N28">
    <cfRule type="expression" dxfId="145" priority="148">
      <formula>$J$11=0.9</formula>
    </cfRule>
  </conditionalFormatting>
  <conditionalFormatting sqref="J25">
    <cfRule type="expression" dxfId="144" priority="142">
      <formula>$J$8=5</formula>
    </cfRule>
    <cfRule type="expression" dxfId="143" priority="143">
      <formula>$J$8=8</formula>
    </cfRule>
    <cfRule type="expression" dxfId="142" priority="144">
      <formula>$J$8=11</formula>
    </cfRule>
    <cfRule type="expression" dxfId="141" priority="145">
      <formula>$J$8=12</formula>
    </cfRule>
    <cfRule type="expression" dxfId="140" priority="146">
      <formula>$J$8=13</formula>
    </cfRule>
  </conditionalFormatting>
  <conditionalFormatting sqref="K25">
    <cfRule type="expression" dxfId="139" priority="137">
      <formula>$J$8=4.2</formula>
    </cfRule>
    <cfRule type="expression" dxfId="138" priority="138">
      <formula>$J$8=7.2</formula>
    </cfRule>
    <cfRule type="expression" dxfId="137" priority="139">
      <formula>$J$8=10.2</formula>
    </cfRule>
    <cfRule type="expression" dxfId="136" priority="140">
      <formula>$J$8=11.2</formula>
    </cfRule>
    <cfRule type="expression" dxfId="135" priority="141">
      <formula>$J$8=12.2</formula>
    </cfRule>
  </conditionalFormatting>
  <conditionalFormatting sqref="L25">
    <cfRule type="expression" dxfId="134" priority="132">
      <formula>$J$8=3.4</formula>
    </cfRule>
    <cfRule type="expression" dxfId="133" priority="133">
      <formula>$J$8=6.4</formula>
    </cfRule>
    <cfRule type="expression" dxfId="132" priority="134">
      <formula>$J$8=9.4</formula>
    </cfRule>
    <cfRule type="expression" dxfId="131" priority="135">
      <formula>$J$8=10.4</formula>
    </cfRule>
    <cfRule type="expression" dxfId="130" priority="136">
      <formula>$J$8=11.4</formula>
    </cfRule>
  </conditionalFormatting>
  <conditionalFormatting sqref="M25">
    <cfRule type="expression" dxfId="129" priority="128">
      <formula>$J$8=1.4</formula>
    </cfRule>
    <cfRule type="expression" dxfId="128" priority="129">
      <formula>$J$8=4.4</formula>
    </cfRule>
    <cfRule type="expression" dxfId="127" priority="130">
      <formula>$J$8=7.4</formula>
    </cfRule>
    <cfRule type="expression" dxfId="126" priority="131">
      <formula>$J$8=8.4</formula>
    </cfRule>
  </conditionalFormatting>
  <conditionalFormatting sqref="N25">
    <cfRule type="expression" dxfId="125" priority="124">
      <formula>$J$8=0.6</formula>
    </cfRule>
    <cfRule type="expression" dxfId="124" priority="125">
      <formula>$J$8=2.4</formula>
    </cfRule>
    <cfRule type="expression" dxfId="123" priority="126">
      <formula>$J$8=5.4</formula>
    </cfRule>
  </conditionalFormatting>
  <conditionalFormatting sqref="V25">
    <cfRule type="expression" dxfId="122" priority="120">
      <formula>$J$8=11.4</formula>
    </cfRule>
    <cfRule type="expression" dxfId="121" priority="122">
      <formula>$J$8=12.2</formula>
    </cfRule>
    <cfRule type="expression" dxfId="120" priority="123">
      <formula>$J$8=13</formula>
    </cfRule>
  </conditionalFormatting>
  <conditionalFormatting sqref="X25">
    <cfRule type="expression" dxfId="119" priority="114">
      <formula>$J$8=8.4</formula>
    </cfRule>
    <cfRule type="expression" dxfId="118" priority="117">
      <formula>$J$8=10.4</formula>
    </cfRule>
    <cfRule type="expression" dxfId="117" priority="119">
      <formula>$J$8=11.2</formula>
    </cfRule>
    <cfRule type="expression" dxfId="116" priority="121">
      <formula>$J$8=12</formula>
    </cfRule>
  </conditionalFormatting>
  <conditionalFormatting sqref="Z25">
    <cfRule type="expression" dxfId="115" priority="109">
      <formula>$J$8=5.4</formula>
    </cfRule>
    <cfRule type="expression" dxfId="114" priority="112">
      <formula>$J$8=7.4</formula>
    </cfRule>
    <cfRule type="expression" dxfId="113" priority="115">
      <formula>$J$8=9.4</formula>
    </cfRule>
    <cfRule type="expression" dxfId="112" priority="116">
      <formula>$J$8=10.2</formula>
    </cfRule>
    <cfRule type="expression" dxfId="111" priority="118">
      <formula>$J$8=11</formula>
    </cfRule>
  </conditionalFormatting>
  <conditionalFormatting sqref="AA25">
    <cfRule type="expression" dxfId="110" priority="107">
      <formula>$J$8=4.4</formula>
    </cfRule>
    <cfRule type="expression" dxfId="109" priority="110">
      <formula>$J$8=6.4</formula>
    </cfRule>
    <cfRule type="expression" dxfId="108" priority="111">
      <formula>$J$8=7.2</formula>
    </cfRule>
    <cfRule type="expression" dxfId="107" priority="113">
      <formula>$J$8=8</formula>
    </cfRule>
  </conditionalFormatting>
  <conditionalFormatting sqref="AB25">
    <cfRule type="expression" dxfId="106" priority="106">
      <formula>$J$8=4.2</formula>
    </cfRule>
    <cfRule type="expression" dxfId="105" priority="108">
      <formula>$J$8=5</formula>
    </cfRule>
  </conditionalFormatting>
  <conditionalFormatting sqref="J26">
    <cfRule type="expression" dxfId="104" priority="103">
      <formula>$J$9=7.7</formula>
    </cfRule>
    <cfRule type="expression" dxfId="103" priority="104">
      <formula>$J$9=7.9</formula>
    </cfRule>
    <cfRule type="expression" dxfId="102" priority="105">
      <formula>$J$9=8.1</formula>
    </cfRule>
  </conditionalFormatting>
  <conditionalFormatting sqref="K26">
    <cfRule type="expression" dxfId="101" priority="100">
      <formula>$J$9=6.9</formula>
    </cfRule>
    <cfRule type="expression" dxfId="100" priority="101">
      <formula>$J$9=7.1</formula>
    </cfRule>
    <cfRule type="expression" dxfId="99" priority="102">
      <formula>$J$9=7.3</formula>
    </cfRule>
  </conditionalFormatting>
  <conditionalFormatting sqref="L26">
    <cfRule type="expression" dxfId="98" priority="97">
      <formula>$J$9=6.1</formula>
    </cfRule>
    <cfRule type="expression" dxfId="97" priority="98">
      <formula>$J$9=6.3</formula>
    </cfRule>
    <cfRule type="expression" dxfId="96" priority="99">
      <formula>$J$9=6.5</formula>
    </cfRule>
  </conditionalFormatting>
  <conditionalFormatting sqref="O26">
    <cfRule type="expression" dxfId="95" priority="90">
      <formula>$J$9=6.5</formula>
    </cfRule>
    <cfRule type="expression" dxfId="94" priority="93">
      <formula>$J$9=7.3</formula>
    </cfRule>
    <cfRule type="expression" dxfId="93" priority="96">
      <formula>$J$9=8.1</formula>
    </cfRule>
  </conditionalFormatting>
  <conditionalFormatting sqref="Q26">
    <cfRule type="expression" dxfId="92" priority="89">
      <formula>$J$9=6.3</formula>
    </cfRule>
    <cfRule type="expression" dxfId="91" priority="92">
      <formula>$J$9=7.1</formula>
    </cfRule>
    <cfRule type="expression" dxfId="90" priority="95">
      <formula>$J$9=7.9</formula>
    </cfRule>
  </conditionalFormatting>
  <conditionalFormatting sqref="S26">
    <cfRule type="expression" dxfId="89" priority="88">
      <formula>$J$9=6.1</formula>
    </cfRule>
    <cfRule type="expression" dxfId="88" priority="91">
      <formula>$J$9=6.9</formula>
    </cfRule>
    <cfRule type="expression" dxfId="87" priority="94">
      <formula>$J$9=7.7</formula>
    </cfRule>
  </conditionalFormatting>
  <conditionalFormatting sqref="J27">
    <cfRule type="expression" dxfId="86" priority="85">
      <formula>$J$10=8.2</formula>
    </cfRule>
    <cfRule type="expression" dxfId="85" priority="86">
      <formula>$J$10=8.5</formula>
    </cfRule>
    <cfRule type="expression" dxfId="84" priority="87">
      <formula>$J$10=8.8</formula>
    </cfRule>
  </conditionalFormatting>
  <conditionalFormatting sqref="K27">
    <cfRule type="expression" dxfId="83" priority="82">
      <formula>$J$10=7.2</formula>
    </cfRule>
    <cfRule type="expression" dxfId="82" priority="83">
      <formula>$J$10=7.5</formula>
    </cfRule>
    <cfRule type="expression" dxfId="81" priority="84">
      <formula>$J$10=7.8</formula>
    </cfRule>
  </conditionalFormatting>
  <conditionalFormatting sqref="L27">
    <cfRule type="expression" dxfId="80" priority="79">
      <formula>$J$10=6.2</formula>
    </cfRule>
    <cfRule type="expression" dxfId="79" priority="80">
      <formula>$J$10=6.5</formula>
    </cfRule>
    <cfRule type="expression" dxfId="78" priority="81">
      <formula>$J$10=6.8</formula>
    </cfRule>
  </conditionalFormatting>
  <conditionalFormatting sqref="O27">
    <cfRule type="expression" dxfId="77" priority="76">
      <formula>$J$10=6.8</formula>
    </cfRule>
    <cfRule type="expression" dxfId="76" priority="77">
      <formula>$J$10=7.8</formula>
    </cfRule>
    <cfRule type="expression" dxfId="75" priority="78">
      <formula>$J$10=8.8</formula>
    </cfRule>
  </conditionalFormatting>
  <conditionalFormatting sqref="Q27">
    <cfRule type="expression" dxfId="74" priority="73">
      <formula>$J$10=6.5</formula>
    </cfRule>
    <cfRule type="expression" dxfId="73" priority="74">
      <formula>$J$10=7.5</formula>
    </cfRule>
    <cfRule type="expression" dxfId="72" priority="75">
      <formula>$J$10=8.5</formula>
    </cfRule>
  </conditionalFormatting>
  <conditionalFormatting sqref="S27">
    <cfRule type="expression" dxfId="71" priority="70">
      <formula>$J$10=6.2</formula>
    </cfRule>
    <cfRule type="expression" dxfId="70" priority="71">
      <formula>$J$10=7.2</formula>
    </cfRule>
    <cfRule type="expression" dxfId="69" priority="72">
      <formula>$J$10=8.2</formula>
    </cfRule>
  </conditionalFormatting>
  <conditionalFormatting sqref="J29">
    <cfRule type="expression" dxfId="68" priority="65">
      <formula>$J$12=10.9</formula>
    </cfRule>
    <cfRule type="expression" dxfId="67" priority="66">
      <formula>$J$12=11.9</formula>
    </cfRule>
    <cfRule type="expression" dxfId="66" priority="67">
      <formula>$J$12=12.9</formula>
    </cfRule>
    <cfRule type="expression" dxfId="65" priority="68">
      <formula>$J$12=13.9</formula>
    </cfRule>
    <cfRule type="expression" dxfId="64" priority="69">
      <formula>$J$12=14.9</formula>
    </cfRule>
  </conditionalFormatting>
  <conditionalFormatting sqref="K29">
    <cfRule type="expression" dxfId="63" priority="60">
      <formula>$J$12=10.1</formula>
    </cfRule>
    <cfRule type="expression" dxfId="62" priority="61">
      <formula>$J$12=11.1</formula>
    </cfRule>
    <cfRule type="expression" dxfId="61" priority="62">
      <formula>$J$12=12.1</formula>
    </cfRule>
    <cfRule type="expression" dxfId="60" priority="63">
      <formula>$J$12=13.1</formula>
    </cfRule>
    <cfRule type="expression" dxfId="59" priority="64">
      <formula>$J$12=14.1</formula>
    </cfRule>
  </conditionalFormatting>
  <conditionalFormatting sqref="L29">
    <cfRule type="expression" dxfId="58" priority="55">
      <formula>$J$12=9.3</formula>
    </cfRule>
    <cfRule type="expression" dxfId="57" priority="56">
      <formula>$J$12=10.3</formula>
    </cfRule>
    <cfRule type="expression" dxfId="56" priority="57">
      <formula>$J$12=11.3</formula>
    </cfRule>
    <cfRule type="expression" dxfId="55" priority="58">
      <formula>$J$12=12.3</formula>
    </cfRule>
    <cfRule type="expression" dxfId="54" priority="59">
      <formula>$J$12=13.3</formula>
    </cfRule>
  </conditionalFormatting>
  <conditionalFormatting sqref="V29">
    <cfRule type="expression" dxfId="53" priority="52">
      <formula>$J$12=13.3</formula>
    </cfRule>
    <cfRule type="expression" dxfId="52" priority="53">
      <formula>$J$12=14.1</formula>
    </cfRule>
    <cfRule type="expression" dxfId="51" priority="54">
      <formula>$J$12=14.9</formula>
    </cfRule>
  </conditionalFormatting>
  <conditionalFormatting sqref="W29">
    <cfRule type="expression" dxfId="50" priority="49">
      <formula>$J$12=12.3</formula>
    </cfRule>
    <cfRule type="expression" dxfId="49" priority="50">
      <formula>$J$12=13.1</formula>
    </cfRule>
    <cfRule type="expression" dxfId="48" priority="51">
      <formula>$J$12=13.9</formula>
    </cfRule>
  </conditionalFormatting>
  <conditionalFormatting sqref="X29">
    <cfRule type="expression" dxfId="47" priority="46">
      <formula>$J$12=11.3</formula>
    </cfRule>
    <cfRule type="expression" dxfId="46" priority="47">
      <formula>$J$12=12.1</formula>
    </cfRule>
    <cfRule type="expression" dxfId="45" priority="48">
      <formula>$J$12=12.9</formula>
    </cfRule>
  </conditionalFormatting>
  <conditionalFormatting sqref="Y29">
    <cfRule type="expression" dxfId="44" priority="43">
      <formula>$J$12=10.3</formula>
    </cfRule>
    <cfRule type="expression" dxfId="43" priority="44">
      <formula>$J$12=11.1</formula>
    </cfRule>
    <cfRule type="expression" dxfId="42" priority="45">
      <formula>$J$12=11.9</formula>
    </cfRule>
  </conditionalFormatting>
  <conditionalFormatting sqref="Z29">
    <cfRule type="expression" dxfId="41" priority="40">
      <formula>$J$12=9.3</formula>
    </cfRule>
    <cfRule type="expression" dxfId="40" priority="41">
      <formula>$J$12=10.1</formula>
    </cfRule>
    <cfRule type="expression" dxfId="39" priority="42">
      <formula>$J$12=10.9</formula>
    </cfRule>
  </conditionalFormatting>
  <conditionalFormatting sqref="J30">
    <cfRule type="expression" dxfId="38" priority="35">
      <formula>$J$13=11.4</formula>
    </cfRule>
    <cfRule type="expression" dxfId="37" priority="36">
      <formula>$J$13=13</formula>
    </cfRule>
    <cfRule type="expression" dxfId="36" priority="37">
      <formula>$J$13=14.4</formula>
    </cfRule>
    <cfRule type="expression" dxfId="35" priority="38">
      <formula>$J$13=16.2</formula>
    </cfRule>
    <cfRule type="expression" dxfId="34" priority="39">
      <formula>$J$13=17.4</formula>
    </cfRule>
  </conditionalFormatting>
  <conditionalFormatting sqref="K30">
    <cfRule type="expression" dxfId="33" priority="30">
      <formula>$J$13=10.4</formula>
    </cfRule>
    <cfRule type="expression" dxfId="32" priority="31">
      <formula>$J$13=12</formula>
    </cfRule>
    <cfRule type="expression" dxfId="31" priority="32">
      <formula>$J$13=13.4</formula>
    </cfRule>
    <cfRule type="expression" dxfId="30" priority="33">
      <formula>$J$13=15.2</formula>
    </cfRule>
    <cfRule type="expression" dxfId="29" priority="34">
      <formula>$J$13=16.4</formula>
    </cfRule>
  </conditionalFormatting>
  <conditionalFormatting sqref="L30">
    <cfRule type="expression" dxfId="28" priority="25">
      <formula>$J$13=9.4</formula>
    </cfRule>
    <cfRule type="expression" dxfId="27" priority="26">
      <formula>$J$13=11</formula>
    </cfRule>
    <cfRule type="expression" dxfId="26" priority="27">
      <formula>$J$13=12.4</formula>
    </cfRule>
    <cfRule type="expression" dxfId="25" priority="28">
      <formula>$J$13=14.2</formula>
    </cfRule>
    <cfRule type="expression" dxfId="24" priority="29">
      <formula>$J$13=15.4</formula>
    </cfRule>
  </conditionalFormatting>
  <conditionalFormatting sqref="V30">
    <cfRule type="expression" dxfId="23" priority="22">
      <formula>$J$13=15.4</formula>
    </cfRule>
    <cfRule type="expression" dxfId="22" priority="23">
      <formula>$J$13=16.4</formula>
    </cfRule>
    <cfRule type="expression" dxfId="21" priority="24">
      <formula>$J$13=17.4</formula>
    </cfRule>
  </conditionalFormatting>
  <conditionalFormatting sqref="W30">
    <cfRule type="expression" dxfId="20" priority="19">
      <formula>$J$13=14.2</formula>
    </cfRule>
    <cfRule type="expression" dxfId="19" priority="20">
      <formula>$J$13=15.2</formula>
    </cfRule>
    <cfRule type="expression" dxfId="18" priority="21">
      <formula>$J$13=16.2</formula>
    </cfRule>
  </conditionalFormatting>
  <conditionalFormatting sqref="X30">
    <cfRule type="expression" dxfId="17" priority="16">
      <formula>$J$13=12.4</formula>
    </cfRule>
    <cfRule type="expression" dxfId="16" priority="17">
      <formula>$J$13=13.4</formula>
    </cfRule>
    <cfRule type="expression" dxfId="15" priority="18">
      <formula>$J$13=14.4</formula>
    </cfRule>
  </conditionalFormatting>
  <conditionalFormatting sqref="Y30">
    <cfRule type="expression" dxfId="14" priority="13">
      <formula>$J$13=11</formula>
    </cfRule>
    <cfRule type="expression" dxfId="13" priority="14">
      <formula>$J$13=12</formula>
    </cfRule>
    <cfRule type="expression" dxfId="12" priority="15">
      <formula>$J$13=13</formula>
    </cfRule>
  </conditionalFormatting>
  <conditionalFormatting sqref="Z30">
    <cfRule type="expression" dxfId="11" priority="10">
      <formula>$J$13=9.4</formula>
    </cfRule>
    <cfRule type="expression" dxfId="10" priority="11">
      <formula>$J$13=10.4</formula>
    </cfRule>
    <cfRule type="expression" dxfId="9" priority="12">
      <formula>$J$13=11.4</formula>
    </cfRule>
  </conditionalFormatting>
  <conditionalFormatting sqref="V31">
    <cfRule type="expression" dxfId="8" priority="9">
      <formula>$J$14=8.5</formula>
    </cfRule>
  </conditionalFormatting>
  <conditionalFormatting sqref="X31">
    <cfRule type="expression" dxfId="7" priority="8">
      <formula>$J$14=7.5</formula>
    </cfRule>
  </conditionalFormatting>
  <conditionalFormatting sqref="Z31">
    <cfRule type="expression" dxfId="6" priority="7">
      <formula>$J$14=6.5</formula>
    </cfRule>
  </conditionalFormatting>
  <conditionalFormatting sqref="O34">
    <cfRule type="expression" dxfId="5" priority="6">
      <formula>$J$17=5.2</formula>
    </cfRule>
  </conditionalFormatting>
  <conditionalFormatting sqref="P34">
    <cfRule type="expression" dxfId="4" priority="5">
      <formula>$J$17=4.7</formula>
    </cfRule>
  </conditionalFormatting>
  <conditionalFormatting sqref="Q34">
    <cfRule type="expression" dxfId="3" priority="4">
      <formula>$J$17=4.2</formula>
    </cfRule>
  </conditionalFormatting>
  <conditionalFormatting sqref="R34">
    <cfRule type="expression" dxfId="2" priority="3">
      <formula>$J$17=3.7</formula>
    </cfRule>
  </conditionalFormatting>
  <conditionalFormatting sqref="S34">
    <cfRule type="expression" dxfId="1" priority="2">
      <formula>$J$17=3.2</formula>
    </cfRule>
  </conditionalFormatting>
  <conditionalFormatting sqref="O35:U35">
    <cfRule type="cellIs" dxfId="0" priority="1" operator="lessThan">
      <formula>0</formula>
    </cfRule>
  </conditionalFormatting>
  <dataValidations count="10">
    <dataValidation type="list" allowBlank="1" showInputMessage="1" showErrorMessage="1" sqref="J6:K6">
      <formula1>"3.3,3.1,2.9,"</formula1>
    </dataValidation>
    <dataValidation type="list" allowBlank="1" showInputMessage="1" showErrorMessage="1" sqref="J7:K7">
      <formula1>"4.1,3.5,2.9,"</formula1>
    </dataValidation>
    <dataValidation type="list" allowBlank="1" showInputMessage="1" showErrorMessage="1" sqref="J11:K11">
      <formula1>"3.7,3.3,2.9,"</formula1>
    </dataValidation>
    <dataValidation type="list" allowBlank="1" showInputMessage="1" showErrorMessage="1" sqref="J8:K8">
      <formula1>"13.0,12.2,12.0,11.4,11.2,11.0,10.4,10.2,9.4,"</formula1>
    </dataValidation>
    <dataValidation type="list" allowBlank="1" showInputMessage="1" showErrorMessage="1" sqref="J9:K9">
      <formula1>"8.1,7.9,7.7,7.3,7.1,6.9,6.5,6.3,6.1"</formula1>
    </dataValidation>
    <dataValidation type="list" allowBlank="1" showInputMessage="1" showErrorMessage="1" sqref="J10:K10">
      <formula1>"8.8,8.5,8.2,7.8,7.5,7.2,6.8,6.5,6.2"</formula1>
    </dataValidation>
    <dataValidation type="list" allowBlank="1" showInputMessage="1" showErrorMessage="1" sqref="J12:K12">
      <formula1>"14.9,14.1,13.9,13.3,13.1,12.9,12.3,12.1,11.9,11.3,11.1,10.9,10.3,10.1,9.3"</formula1>
    </dataValidation>
    <dataValidation type="list" allowBlank="1" showInputMessage="1" showErrorMessage="1" sqref="J13:K13">
      <formula1>"17.4,16.4,16.2,15.4,15.2,14.4,14.2,13.4,13.0,12.4,12.0,11.4,11.0,10.4,9.4"</formula1>
    </dataValidation>
    <dataValidation type="list" allowBlank="1" showInputMessage="1" showErrorMessage="1" sqref="J14:K14">
      <formula1>"8.5,7.5,6.5"</formula1>
    </dataValidation>
    <dataValidation type="list" allowBlank="1" showInputMessage="1" showErrorMessage="1" sqref="J17:K17">
      <formula1>"5.2,4.7,4.2,3.7,3.2"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2021-08-01T01:54:35Z</cp:lastPrinted>
  <dcterms:created xsi:type="dcterms:W3CDTF">2014-01-29T11:33:50Z</dcterms:created>
  <dcterms:modified xsi:type="dcterms:W3CDTF">2021-08-01T01:55:51Z</dcterms:modified>
</cp:coreProperties>
</file>